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858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<sst xmlns="http://schemas.openxmlformats.org/spreadsheetml/2006/main" count="39" uniqueCount="39">
  <si>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услуги</t>
  </si>
  <si>
    <t>ИТОГО :</t>
  </si>
  <si>
    <t xml:space="preserve">   - уборка лестничных клеток</t>
  </si>
  <si>
    <t xml:space="preserve">   - расходы ООО "Гагаринское ЖЭУ" на текущий ремонт</t>
  </si>
  <si>
    <t>1.  Услуги и работы по управлению многоквартирным домом</t>
  </si>
  <si>
    <t>2. Содержание и техобслуживание</t>
  </si>
  <si>
    <t xml:space="preserve">   - ремонт и благоустройство придомовой территории</t>
  </si>
  <si>
    <t xml:space="preserve">   - расходы ООО"Факел" на ТО и текущий ремонт </t>
  </si>
  <si>
    <t>3. Текущий ремонт дома</t>
  </si>
  <si>
    <t>4. Содержание лифтового хозяйства</t>
  </si>
  <si>
    <t xml:space="preserve"> -  услуги банков</t>
  </si>
  <si>
    <t xml:space="preserve">   - расходы на содержание и техобслуживание </t>
  </si>
  <si>
    <t>ВСЕГО :</t>
  </si>
  <si>
    <t xml:space="preserve">   - обслуживание внутридомового инженерного оборудования  (газ,электроэн., пожарн.безопасность, санобработка и др.)</t>
  </si>
  <si>
    <t xml:space="preserve">   - аварийно-диспетчерская служба</t>
  </si>
  <si>
    <t xml:space="preserve">  - расходы по отделу начисления платежей</t>
  </si>
  <si>
    <t>Директор ООО "Гагаринское ЖЭУ"                         Акимов В.В.</t>
  </si>
  <si>
    <t xml:space="preserve"> - содержание учетно-регистрационной службы</t>
  </si>
  <si>
    <t>Содержание и текущий ремонт</t>
  </si>
  <si>
    <t>Площадь в многоквартирных жилых домах, находящаяся в муниципальной собственности, кв.м</t>
  </si>
  <si>
    <t>Площадь в многоквартирных жилых домах, находящаяся в частной собственности, кв.м</t>
  </si>
  <si>
    <t>5. Уборка придомовой территории</t>
  </si>
  <si>
    <t>7. Капитальный ремонт дома</t>
  </si>
  <si>
    <t>МКД не со всеми видами благоустройства (с лифтом)</t>
  </si>
  <si>
    <t xml:space="preserve"> СПРАВОЧНО :</t>
  </si>
  <si>
    <r>
      <t xml:space="preserve"> - </t>
    </r>
    <r>
      <rPr>
        <sz val="10"/>
        <rFont val="Arial Cyr"/>
        <family val="0"/>
      </rPr>
      <t>расходы ООО "Гагаринское ЖЭУ" на амортиз., электроэн., связь, канцтовары, содерж.легк. транспорта, ФОТ, обучение, командировочн. и прочие расходы</t>
    </r>
  </si>
  <si>
    <t xml:space="preserve"> -  налоги и отчисления в фонды</t>
  </si>
  <si>
    <t>6. Плата за сбор и вывоз (с утилизацией) ТБО, КГО</t>
  </si>
  <si>
    <t>по многоквартирным жилым домам, находящимся в управлении ООО "Гагаринское ЖЭУ"</t>
  </si>
  <si>
    <t>Размер платы за содержание и ремонт жилого помещения в 2012 году</t>
  </si>
  <si>
    <r>
      <t xml:space="preserve">  </t>
    </r>
    <r>
      <rPr>
        <sz val="10"/>
        <rFont val="Arial Cyr"/>
        <family val="0"/>
      </rPr>
      <t>- уборка придомовой территории</t>
    </r>
  </si>
  <si>
    <t xml:space="preserve">МКД не со всеми видами благоустройства (без лифта, без ГВС), с повышенной платой за уборку подъездов </t>
  </si>
  <si>
    <t>МКД не со всеми видами благоустройства (с лифтом), с повышенной платой за уборку подъездов</t>
  </si>
  <si>
    <t>МКД не со всеми видами благоустройства (без лифта, без ГВС), без уборки подъездов с особыми условиями договора</t>
  </si>
  <si>
    <t>МКД не со всеми видами благоустройства (без лифта), без уборки подъездов с особыми условиями договора</t>
  </si>
  <si>
    <t>Новые МКД не со всеми видами благоустройства (без лифта), без уборки подъездов с особыми условиями договора</t>
  </si>
  <si>
    <t>МКД с печным отоплением, ветхий жилой фонд (в т..ч. с центральным отоплением), жилой фонд с уличными колонками без уборки подъезддов</t>
  </si>
  <si>
    <t>МКД не со всеми видами благоустройства (без лифта)  с уборкой придомовой территории</t>
  </si>
  <si>
    <t>Плата за 1 кв.м,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</si>
</sst>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10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pane xSplit="1" ySplit="9" topLeftCell="F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I41"/>
    </sheetView>
  </sheetViews>
  <sheetFormatPr defaultColWidth="9.00390625" defaultRowHeight="12.75"/>
  <cols>
    <col min="1" max="1" width="53.625" style="0" customWidth="1"/>
    <col min="2" max="2" width="17.875" style="0" customWidth="1"/>
    <col min="3" max="3" width="15.125" style="0" customWidth="1"/>
    <col min="4" max="4" width="15.375" style="0" customWidth="1"/>
    <col min="5" max="5" width="15.75390625" style="0" customWidth="1"/>
    <col min="6" max="6" width="16.00390625" style="0" customWidth="1"/>
    <col min="7" max="7" width="15.25390625" style="0" customWidth="1"/>
    <col min="8" max="8" width="16.375" style="0" customWidth="1"/>
    <col min="9" max="9" width="19.00390625" style="0" customWidth="1"/>
  </cols>
  <sheetData>
    <row r="1" spans="1:8" ht="18">
      <c r="A1" s="42" t="s">
        <v>29</v>
      </c>
      <c r="B1" s="42"/>
      <c r="C1" s="42"/>
      <c r="D1" s="42"/>
      <c r="E1" s="42"/>
      <c r="F1" s="42"/>
      <c r="G1" s="42"/>
      <c r="H1" s="42"/>
    </row>
    <row r="2" spans="1:8" ht="18">
      <c r="A2" s="43" t="s">
        <v>28</v>
      </c>
      <c r="B2" s="43"/>
      <c r="C2" s="43"/>
      <c r="D2" s="43"/>
      <c r="E2" s="43"/>
      <c r="F2" s="43"/>
      <c r="G2" s="43"/>
      <c r="H2" s="43"/>
    </row>
    <row r="3" ht="20.25" customHeight="1">
      <c r="I3" s="39"/>
    </row>
    <row r="4" spans="1:9" ht="15.75">
      <c r="A4" s="44" t="s">
        <v>0</v>
      </c>
      <c r="B4" s="45" t="s">
        <v>38</v>
      </c>
      <c r="C4" s="45"/>
      <c r="D4" s="45"/>
      <c r="E4" s="45"/>
      <c r="F4" s="45"/>
      <c r="G4" s="45"/>
      <c r="H4" s="45"/>
      <c r="I4" s="45"/>
    </row>
    <row r="5" spans="1:9" ht="134.25" customHeight="1">
      <c r="A5" s="44"/>
      <c r="B5" s="36" t="s">
        <v>36</v>
      </c>
      <c r="C5" s="36" t="s">
        <v>35</v>
      </c>
      <c r="D5" s="36" t="s">
        <v>33</v>
      </c>
      <c r="E5" s="36" t="s">
        <v>34</v>
      </c>
      <c r="F5" s="36" t="s">
        <v>31</v>
      </c>
      <c r="G5" s="36" t="s">
        <v>37</v>
      </c>
      <c r="H5" s="36" t="s">
        <v>23</v>
      </c>
      <c r="I5" s="34" t="s">
        <v>32</v>
      </c>
    </row>
    <row r="6" spans="1:9" ht="15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38">
        <v>9</v>
      </c>
    </row>
    <row r="7" spans="1:12" ht="25.5">
      <c r="A7" s="16" t="s">
        <v>19</v>
      </c>
      <c r="B7" s="37">
        <v>2966.83</v>
      </c>
      <c r="C7" s="37"/>
      <c r="D7" s="37"/>
      <c r="E7" s="37"/>
      <c r="F7" s="37">
        <v>326.3</v>
      </c>
      <c r="G7" s="37"/>
      <c r="H7" s="37">
        <v>178.2</v>
      </c>
      <c r="I7" s="37">
        <v>4983.22</v>
      </c>
      <c r="L7">
        <f>SUM(B7:I7)</f>
        <v>8454.55</v>
      </c>
    </row>
    <row r="8" spans="1:12" ht="25.5">
      <c r="A8" s="16" t="s">
        <v>20</v>
      </c>
      <c r="B8" s="37">
        <f>3938.73+34.4</f>
        <v>3973.13</v>
      </c>
      <c r="C8" s="37">
        <f>3123.76+403.6</f>
        <v>3527.36</v>
      </c>
      <c r="D8" s="37">
        <v>1495.6</v>
      </c>
      <c r="E8" s="37">
        <v>1085.29</v>
      </c>
      <c r="F8" s="37">
        <v>503.21</v>
      </c>
      <c r="G8" s="37">
        <f>4882.57+496.4</f>
        <v>5378.969999999999</v>
      </c>
      <c r="H8" s="37">
        <f>10244.13+1573.92</f>
        <v>11818.05</v>
      </c>
      <c r="I8" s="37">
        <f>7836.44+17.2</f>
        <v>7853.639999999999</v>
      </c>
      <c r="L8">
        <f>SUM(B8:I8)</f>
        <v>35635.25</v>
      </c>
    </row>
    <row r="9" spans="1:12" ht="12.75">
      <c r="A9" s="16"/>
      <c r="B9" s="25"/>
      <c r="C9" s="25"/>
      <c r="D9" s="25"/>
      <c r="E9" s="25"/>
      <c r="F9" s="25"/>
      <c r="G9" s="25"/>
      <c r="H9" s="25"/>
      <c r="I9" s="15"/>
      <c r="L9">
        <f>L7+L8</f>
        <v>44089.8</v>
      </c>
    </row>
    <row r="10" spans="1:9" ht="15.75">
      <c r="A10" s="26" t="s">
        <v>18</v>
      </c>
      <c r="B10" s="35"/>
      <c r="C10" s="35"/>
      <c r="D10" s="35"/>
      <c r="E10" s="35"/>
      <c r="F10" s="35"/>
      <c r="G10" s="35"/>
      <c r="H10" s="35"/>
      <c r="I10" s="35"/>
    </row>
    <row r="11" spans="1:9" ht="33.75" customHeight="1">
      <c r="A11" s="2" t="s">
        <v>4</v>
      </c>
      <c r="B11" s="4">
        <f aca="true" t="shared" si="0" ref="B11:H11">B12+B15+B16+B13</f>
        <v>2.1199999999999997</v>
      </c>
      <c r="C11" s="4">
        <f t="shared" si="0"/>
        <v>1.9200000000000002</v>
      </c>
      <c r="D11" s="4">
        <f t="shared" si="0"/>
        <v>1.8900000000000001</v>
      </c>
      <c r="E11" s="4">
        <f t="shared" si="0"/>
        <v>2.9299999999999997</v>
      </c>
      <c r="F11" s="4">
        <f t="shared" si="0"/>
        <v>1.9100000000000001</v>
      </c>
      <c r="G11" s="4">
        <f t="shared" si="0"/>
        <v>3.01</v>
      </c>
      <c r="H11" s="4">
        <f t="shared" si="0"/>
        <v>2.3</v>
      </c>
      <c r="I11" s="4">
        <f>SUM(I12:I16)</f>
        <v>2.0999999999999996</v>
      </c>
    </row>
    <row r="12" spans="1:9" ht="48.75" customHeight="1">
      <c r="A12" s="5" t="s">
        <v>25</v>
      </c>
      <c r="B12" s="6">
        <v>0.99</v>
      </c>
      <c r="C12" s="6">
        <v>0.79</v>
      </c>
      <c r="D12" s="6">
        <v>0.97</v>
      </c>
      <c r="E12" s="6">
        <v>1.36</v>
      </c>
      <c r="F12" s="6">
        <v>0.99</v>
      </c>
      <c r="G12" s="6">
        <v>1.51</v>
      </c>
      <c r="H12" s="6">
        <v>0.94</v>
      </c>
      <c r="I12" s="22">
        <v>0.6</v>
      </c>
    </row>
    <row r="13" spans="1:9" ht="18.75" customHeight="1">
      <c r="A13" s="1" t="s">
        <v>15</v>
      </c>
      <c r="B13" s="6">
        <v>0.3</v>
      </c>
      <c r="C13" s="6">
        <v>0.3</v>
      </c>
      <c r="D13" s="6">
        <v>0.3</v>
      </c>
      <c r="E13" s="6">
        <v>0.3</v>
      </c>
      <c r="F13" s="6">
        <v>0.3</v>
      </c>
      <c r="G13" s="6">
        <v>0.3</v>
      </c>
      <c r="H13" s="6">
        <v>0.3</v>
      </c>
      <c r="I13" s="22">
        <v>0.3</v>
      </c>
    </row>
    <row r="14" spans="1:9" ht="19.5" customHeight="1">
      <c r="A14" s="27" t="s">
        <v>17</v>
      </c>
      <c r="B14" s="6">
        <v>0.07</v>
      </c>
      <c r="C14" s="6">
        <v>0.07</v>
      </c>
      <c r="D14" s="6"/>
      <c r="E14" s="6">
        <v>0.07</v>
      </c>
      <c r="F14" s="6"/>
      <c r="G14" s="6">
        <v>0.07</v>
      </c>
      <c r="H14" s="6">
        <v>0.07</v>
      </c>
      <c r="I14" s="22">
        <v>0.07</v>
      </c>
    </row>
    <row r="15" spans="1:9" ht="15.75" customHeight="1">
      <c r="A15" s="1" t="s">
        <v>10</v>
      </c>
      <c r="B15" s="6">
        <v>0.44</v>
      </c>
      <c r="C15" s="6">
        <v>0.44</v>
      </c>
      <c r="D15" s="6">
        <v>0.3</v>
      </c>
      <c r="E15" s="6">
        <v>0.31</v>
      </c>
      <c r="F15" s="6">
        <v>0.3</v>
      </c>
      <c r="G15" s="6">
        <v>0.44</v>
      </c>
      <c r="H15" s="6">
        <v>0.44</v>
      </c>
      <c r="I15" s="22">
        <v>0.44</v>
      </c>
    </row>
    <row r="16" spans="1:9" ht="18">
      <c r="A16" s="7" t="s">
        <v>26</v>
      </c>
      <c r="B16" s="6">
        <v>0.39</v>
      </c>
      <c r="C16" s="6">
        <v>0.39</v>
      </c>
      <c r="D16" s="6">
        <v>0.32</v>
      </c>
      <c r="E16" s="6">
        <v>0.96</v>
      </c>
      <c r="F16" s="6">
        <v>0.32</v>
      </c>
      <c r="G16" s="6">
        <v>0.76</v>
      </c>
      <c r="H16" s="6">
        <v>0.62</v>
      </c>
      <c r="I16" s="22">
        <v>0.69</v>
      </c>
    </row>
    <row r="17" spans="1:9" ht="9" customHeight="1">
      <c r="A17" s="7"/>
      <c r="B17" s="6"/>
      <c r="C17" s="6"/>
      <c r="D17" s="6"/>
      <c r="E17" s="6"/>
      <c r="F17" s="6"/>
      <c r="G17" s="6"/>
      <c r="H17" s="6"/>
      <c r="I17" s="15"/>
    </row>
    <row r="18" spans="1:9" ht="26.25" customHeight="1">
      <c r="A18" s="3" t="s">
        <v>5</v>
      </c>
      <c r="B18" s="4">
        <f aca="true" t="shared" si="1" ref="B18:I18">SUM(B19:B24)</f>
        <v>1.5899999999999999</v>
      </c>
      <c r="C18" s="4">
        <f t="shared" si="1"/>
        <v>2.29</v>
      </c>
      <c r="D18" s="4">
        <f t="shared" si="1"/>
        <v>2.28</v>
      </c>
      <c r="E18" s="4">
        <f t="shared" si="1"/>
        <v>3.5100000000000002</v>
      </c>
      <c r="F18" s="4">
        <f t="shared" si="1"/>
        <v>5.529999999999999</v>
      </c>
      <c r="G18" s="4">
        <f t="shared" si="1"/>
        <v>6.48</v>
      </c>
      <c r="H18" s="4">
        <f t="shared" si="1"/>
        <v>4.51</v>
      </c>
      <c r="I18" s="4">
        <f t="shared" si="1"/>
        <v>6.89</v>
      </c>
    </row>
    <row r="19" spans="1:9" ht="18">
      <c r="A19" s="8" t="s">
        <v>14</v>
      </c>
      <c r="B19" s="6">
        <v>0.73</v>
      </c>
      <c r="C19" s="6">
        <v>0.73</v>
      </c>
      <c r="D19" s="6">
        <v>0.67</v>
      </c>
      <c r="E19" s="6">
        <v>0.67</v>
      </c>
      <c r="F19" s="6">
        <v>0.67</v>
      </c>
      <c r="G19" s="6">
        <v>0.73</v>
      </c>
      <c r="H19" s="6">
        <v>0.73</v>
      </c>
      <c r="I19" s="22">
        <v>0.73</v>
      </c>
    </row>
    <row r="20" spans="1:9" ht="18">
      <c r="A20" s="9" t="s">
        <v>6</v>
      </c>
      <c r="B20" s="6">
        <v>0.2</v>
      </c>
      <c r="C20" s="6"/>
      <c r="D20" s="6"/>
      <c r="E20" s="6">
        <v>0.2</v>
      </c>
      <c r="F20" s="6"/>
      <c r="G20" s="6">
        <v>0.2</v>
      </c>
      <c r="H20" s="6">
        <v>0.2</v>
      </c>
      <c r="I20" s="22">
        <v>0.2</v>
      </c>
    </row>
    <row r="21" spans="1:9" ht="18">
      <c r="A21" s="1" t="s">
        <v>11</v>
      </c>
      <c r="B21" s="6">
        <v>0.45</v>
      </c>
      <c r="C21" s="6">
        <v>1.36</v>
      </c>
      <c r="D21" s="6">
        <v>1.25</v>
      </c>
      <c r="E21" s="6">
        <v>2</v>
      </c>
      <c r="F21" s="6">
        <v>1.52</v>
      </c>
      <c r="G21" s="6">
        <v>2.2</v>
      </c>
      <c r="H21" s="6">
        <v>2.2</v>
      </c>
      <c r="I21" s="22">
        <f>2.55</f>
        <v>2.55</v>
      </c>
    </row>
    <row r="22" spans="1:9" ht="18">
      <c r="A22" s="9" t="s">
        <v>2</v>
      </c>
      <c r="B22" s="6"/>
      <c r="C22" s="6"/>
      <c r="D22" s="6"/>
      <c r="E22" s="6"/>
      <c r="F22" s="6">
        <v>3.03</v>
      </c>
      <c r="G22" s="6">
        <v>0.68</v>
      </c>
      <c r="H22" s="6">
        <v>0.68</v>
      </c>
      <c r="I22" s="22">
        <v>2.28</v>
      </c>
    </row>
    <row r="23" spans="1:9" ht="18">
      <c r="A23" s="33" t="s">
        <v>30</v>
      </c>
      <c r="B23" s="6"/>
      <c r="C23" s="6"/>
      <c r="D23" s="6"/>
      <c r="E23" s="6"/>
      <c r="F23" s="6"/>
      <c r="G23" s="6">
        <v>1.97</v>
      </c>
      <c r="H23" s="6"/>
      <c r="I23" s="15"/>
    </row>
    <row r="24" spans="1:9" ht="38.25">
      <c r="A24" s="9" t="s">
        <v>13</v>
      </c>
      <c r="B24" s="6">
        <v>0.21</v>
      </c>
      <c r="C24" s="6">
        <v>0.2</v>
      </c>
      <c r="D24" s="6">
        <v>0.36</v>
      </c>
      <c r="E24" s="6">
        <v>0.64</v>
      </c>
      <c r="F24" s="6">
        <v>0.31</v>
      </c>
      <c r="G24" s="6">
        <v>0.7</v>
      </c>
      <c r="H24" s="6">
        <v>0.7</v>
      </c>
      <c r="I24" s="22">
        <v>1.13</v>
      </c>
    </row>
    <row r="25" spans="1:9" ht="9.75" customHeight="1">
      <c r="A25" s="9"/>
      <c r="B25" s="6"/>
      <c r="C25" s="15"/>
      <c r="D25" s="15"/>
      <c r="E25" s="15"/>
      <c r="F25" s="15"/>
      <c r="G25" s="6"/>
      <c r="H25" s="6"/>
      <c r="I25" s="15"/>
    </row>
    <row r="26" spans="1:9" ht="18">
      <c r="A26" s="11" t="s">
        <v>8</v>
      </c>
      <c r="B26" s="14">
        <f>3.58+0.61</f>
        <v>4.19</v>
      </c>
      <c r="C26" s="14">
        <v>4.69</v>
      </c>
      <c r="D26" s="14">
        <v>4.83</v>
      </c>
      <c r="E26" s="14">
        <v>3.08</v>
      </c>
      <c r="F26" s="14">
        <v>3.56</v>
      </c>
      <c r="G26" s="14">
        <v>3.65</v>
      </c>
      <c r="H26" s="14">
        <v>3.3</v>
      </c>
      <c r="I26" s="40">
        <f>3.82+0.74</f>
        <v>4.56</v>
      </c>
    </row>
    <row r="27" spans="1:9" ht="18" hidden="1">
      <c r="A27" s="9" t="s">
        <v>7</v>
      </c>
      <c r="B27" s="6">
        <v>3.13</v>
      </c>
      <c r="C27" s="6"/>
      <c r="D27" s="6"/>
      <c r="E27" s="6"/>
      <c r="F27" s="6"/>
      <c r="G27" s="6">
        <v>3.3</v>
      </c>
      <c r="H27" s="6">
        <v>3.3</v>
      </c>
      <c r="I27" s="18">
        <v>4.92</v>
      </c>
    </row>
    <row r="28" spans="1:9" ht="18" hidden="1">
      <c r="A28" s="1" t="s">
        <v>3</v>
      </c>
      <c r="B28" s="6">
        <v>1.05</v>
      </c>
      <c r="C28" s="6">
        <v>4.69</v>
      </c>
      <c r="D28" s="6"/>
      <c r="E28" s="6"/>
      <c r="F28" s="6"/>
      <c r="G28" s="6">
        <v>0.35</v>
      </c>
      <c r="H28" s="6"/>
      <c r="I28" s="15"/>
    </row>
    <row r="29" spans="1:9" ht="18">
      <c r="A29" s="3" t="s">
        <v>9</v>
      </c>
      <c r="B29" s="4"/>
      <c r="C29" s="4"/>
      <c r="D29" s="4"/>
      <c r="E29" s="4"/>
      <c r="F29" s="4"/>
      <c r="G29" s="4"/>
      <c r="H29" s="4">
        <v>3.15</v>
      </c>
      <c r="I29" s="4">
        <v>3.15</v>
      </c>
    </row>
    <row r="30" spans="1:9" ht="18">
      <c r="A30" s="28" t="s">
        <v>1</v>
      </c>
      <c r="B30" s="14">
        <f aca="true" t="shared" si="2" ref="B30:I30">B26+B18+B11+B29</f>
        <v>7.9</v>
      </c>
      <c r="C30" s="14">
        <f t="shared" si="2"/>
        <v>8.9</v>
      </c>
      <c r="D30" s="14">
        <f t="shared" si="2"/>
        <v>9</v>
      </c>
      <c r="E30" s="14">
        <f t="shared" si="2"/>
        <v>9.52</v>
      </c>
      <c r="F30" s="14">
        <f t="shared" si="2"/>
        <v>11</v>
      </c>
      <c r="G30" s="14">
        <f t="shared" si="2"/>
        <v>13.14</v>
      </c>
      <c r="H30" s="14">
        <f t="shared" si="2"/>
        <v>13.26</v>
      </c>
      <c r="I30" s="14">
        <f t="shared" si="2"/>
        <v>16.7</v>
      </c>
    </row>
    <row r="31" spans="1:9" ht="19.5" customHeight="1">
      <c r="A31" s="28"/>
      <c r="B31" s="14"/>
      <c r="C31" s="14"/>
      <c r="D31" s="14"/>
      <c r="E31" s="14"/>
      <c r="F31" s="14"/>
      <c r="G31" s="14"/>
      <c r="H31" s="14"/>
      <c r="I31" s="15"/>
    </row>
    <row r="32" spans="1:9" ht="15.75" customHeight="1">
      <c r="A32" s="12" t="s">
        <v>21</v>
      </c>
      <c r="B32" s="10"/>
      <c r="C32" s="10"/>
      <c r="D32" s="10"/>
      <c r="E32" s="10"/>
      <c r="F32" s="10"/>
      <c r="G32" s="10"/>
      <c r="H32" s="10">
        <v>1.97</v>
      </c>
      <c r="I32" s="10">
        <v>1.97</v>
      </c>
    </row>
    <row r="33" spans="1:9" ht="30">
      <c r="A33" s="3" t="s">
        <v>27</v>
      </c>
      <c r="B33" s="13">
        <v>1.33</v>
      </c>
      <c r="C33" s="13">
        <v>1.33</v>
      </c>
      <c r="D33" s="13">
        <v>1.33</v>
      </c>
      <c r="E33" s="13">
        <v>1.33</v>
      </c>
      <c r="F33" s="13">
        <v>1.33</v>
      </c>
      <c r="G33" s="13">
        <v>1.33</v>
      </c>
      <c r="H33" s="13">
        <v>1.33</v>
      </c>
      <c r="I33" s="24">
        <v>1.33</v>
      </c>
    </row>
    <row r="34" spans="1:9" ht="18">
      <c r="A34" s="15"/>
      <c r="B34" s="29"/>
      <c r="C34" s="29"/>
      <c r="D34" s="29"/>
      <c r="E34" s="29"/>
      <c r="F34" s="29"/>
      <c r="G34" s="30"/>
      <c r="H34" s="30"/>
      <c r="I34" s="15"/>
    </row>
    <row r="35" spans="1:9" ht="18">
      <c r="A35" s="31" t="s">
        <v>12</v>
      </c>
      <c r="B35" s="23">
        <f aca="true" t="shared" si="3" ref="B35:I35">SUM(B30:B34)</f>
        <v>9.23</v>
      </c>
      <c r="C35" s="23">
        <f t="shared" si="3"/>
        <v>10.23</v>
      </c>
      <c r="D35" s="23">
        <f t="shared" si="3"/>
        <v>10.33</v>
      </c>
      <c r="E35" s="23">
        <f t="shared" si="3"/>
        <v>10.85</v>
      </c>
      <c r="F35" s="23">
        <f t="shared" si="3"/>
        <v>12.33</v>
      </c>
      <c r="G35" s="23">
        <f t="shared" si="3"/>
        <v>14.47</v>
      </c>
      <c r="H35" s="23">
        <f t="shared" si="3"/>
        <v>16.560000000000002</v>
      </c>
      <c r="I35" s="23">
        <f t="shared" si="3"/>
        <v>20</v>
      </c>
    </row>
    <row r="36" spans="1:9" ht="11.25" customHeight="1">
      <c r="A36" s="31"/>
      <c r="B36" s="23"/>
      <c r="C36" s="23"/>
      <c r="D36" s="23"/>
      <c r="E36" s="23"/>
      <c r="F36" s="23"/>
      <c r="G36" s="23"/>
      <c r="H36" s="23"/>
      <c r="I36" s="15"/>
    </row>
    <row r="37" spans="1:9" ht="12.75">
      <c r="A37" s="32" t="s">
        <v>24</v>
      </c>
      <c r="B37" s="15"/>
      <c r="C37" s="15"/>
      <c r="D37" s="15"/>
      <c r="E37" s="15"/>
      <c r="F37" s="15"/>
      <c r="G37" s="15"/>
      <c r="H37" s="15"/>
      <c r="I37" s="15"/>
    </row>
    <row r="38" spans="1:9" ht="18">
      <c r="A38" s="17" t="s">
        <v>22</v>
      </c>
      <c r="B38" s="6">
        <v>1.42</v>
      </c>
      <c r="C38" s="6">
        <v>1.3</v>
      </c>
      <c r="D38" s="6">
        <v>1.2</v>
      </c>
      <c r="E38" s="6">
        <v>1.3</v>
      </c>
      <c r="F38" s="6">
        <v>1.2</v>
      </c>
      <c r="G38" s="6">
        <v>1.42</v>
      </c>
      <c r="H38" s="6">
        <v>1.42</v>
      </c>
      <c r="I38" s="22">
        <v>1.42</v>
      </c>
    </row>
    <row r="39" spans="1:8" ht="18">
      <c r="A39" s="20"/>
      <c r="B39" s="21"/>
      <c r="C39" s="21"/>
      <c r="D39" s="21"/>
      <c r="E39" s="21"/>
      <c r="F39" s="21"/>
      <c r="G39" s="21"/>
      <c r="H39" s="21"/>
    </row>
    <row r="40" spans="1:8" ht="18">
      <c r="A40" s="20"/>
      <c r="B40" s="21"/>
      <c r="C40" s="21"/>
      <c r="D40" s="21"/>
      <c r="E40" s="21"/>
      <c r="F40" s="21"/>
      <c r="G40" s="21"/>
      <c r="H40" s="21"/>
    </row>
    <row r="41" spans="1:8" ht="15">
      <c r="A41" s="41" t="s">
        <v>16</v>
      </c>
      <c r="B41" s="41"/>
      <c r="C41" s="41"/>
      <c r="D41" s="41"/>
      <c r="E41" s="41"/>
      <c r="F41" s="41"/>
      <c r="G41" s="41"/>
      <c r="H41" s="41"/>
    </row>
  </sheetData>
  <mergeCells count="5">
    <mergeCell ref="A41:H41"/>
    <mergeCell ref="A1:H1"/>
    <mergeCell ref="A2:H2"/>
    <mergeCell ref="A4:A5"/>
    <mergeCell ref="B4:I4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2012-06-28T12:12:52Z</cp:lastPrinted>
  <dcterms:created xsi:type="dcterms:W3CDTF">2009-01-13T06:38:32Z</dcterms:created>
  <dcterms:modified xsi:type="dcterms:W3CDTF">2012-09-11T07:32:56Z</dcterms:modified>
  <cp:category/>
  <cp:version/>
  <cp:contentType/>
  <cp:contentStatus/>
</cp:coreProperties>
</file>