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>
    <definedName name="_xlnm.Print_Area" localSheetId="0">'Лист2'!$A$1:$H$145</definedName>
  </definedNames>
  <calcPr fullCalcOnLoad="1"/>
</workbook>
</file>

<file path=xl/sharedStrings.xml><?xml version="1.0" encoding="utf-8"?>
<sst xmlns="http://schemas.openxmlformats.org/spreadsheetml/2006/main" count="537" uniqueCount="165">
  <si>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</si>
  <si>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</si>
  <si>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</si>
  <si>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</si>
  <si>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</si>
  <si>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</si>
  <si>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</si>
  <si>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</si>
  <si>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</si>
  <si>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</si>
  <si>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</si>
  <si>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</si>
  <si>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</si>
  <si>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</si>
  <si>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</si>
  <si>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</si>
  <si>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</si>
  <si>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</si>
  <si>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</si>
  <si>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</si>
  <si>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</si>
  <si>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</si>
  <si>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</si>
  <si>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</si>
  <si>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</si>
  <si>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</si>
  <si>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</si>
  <si>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</si>
  <si>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</si>
  <si>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</si>
  <si>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</si>
  <si>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</si>
  <si>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</si>
  <si>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</si>
  <si>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</si>
  <si>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</si>
  <si>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</si>
  <si>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</si>
  <si>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</si>
  <si>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</si>
  <si>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</si>
  <si>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</si>
  <si>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</si>
  <si>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</si>
  <si>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</si>
  <si>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</si>
  <si>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</si>
  <si>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070 05 00</t>
  </si>
  <si>
    <t>Резервные фонды местных администраций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</si>
  <si>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</si>
  <si>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</si>
  <si>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</si>
  <si>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</si>
  <si>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</si>
  <si>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</si>
  <si>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</si>
  <si>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</si>
  <si>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</si>
  <si>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</si>
  <si>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</si>
  <si>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</si>
  <si>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</si>
  <si>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</si>
  <si>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</si>
  <si>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</si>
  <si>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</si>
  <si>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</si>
  <si>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</si>
  <si>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</si>
  <si>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</si>
  <si>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</si>
  <si>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</si>
  <si>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</si>
  <si>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</si>
  <si>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</si>
  <si>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</si>
  <si>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</si>
  <si>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</si>
  <si>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</si>
  <si>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здравоохранения, спорта, физической культуры, туризма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</si>
  <si>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</si>
  <si>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</si>
  <si>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</si>
  <si>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</si>
  <si>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Социальная политика</t>
  </si>
  <si>
    <t>Социальные выплаты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</si>
  <si>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</si>
  <si>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</si>
  <si>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</si>
  <si>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</si>
  <si>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</si>
  <si>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</si>
  <si>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</si>
  <si>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</si>
  <si>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</si>
  <si>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</si>
  <si>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</si>
  <si>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</si>
  <si>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065 00 00</t>
  </si>
  <si>
    <t>070 00 00</t>
  </si>
  <si>
    <t>Выполнение других обязательств государства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</si>
  <si>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</si>
  <si>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</si>
  <si>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>Поддержка жилищного хозяйства</t>
  </si>
  <si>
    <t>350 00 00</t>
  </si>
  <si>
    <t>600 00 00</t>
  </si>
  <si>
    <t>Социальная помощь</t>
  </si>
  <si>
    <t>505 00 00</t>
  </si>
  <si>
    <t>521 00 00</t>
  </si>
  <si>
    <t>440 00 00</t>
  </si>
  <si>
    <t>Реализация государственных функций  в области здравоохранения, спорта и туризма</t>
  </si>
  <si>
    <t>485 00 00</t>
  </si>
  <si>
    <t>002 99 00</t>
  </si>
  <si>
    <t>Физическая культура и спорт</t>
  </si>
  <si>
    <t>Центры спортивной подготовки (сборные команды)</t>
  </si>
  <si>
    <t>482 00 00</t>
  </si>
  <si>
    <t>002 08 00</t>
  </si>
  <si>
    <t>Глава местной администрации (исполнительно-распорядительного органа муниципального образования)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</si>
  <si>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2011 год</t>
  </si>
  <si>
    <t>00</t>
  </si>
  <si>
    <t xml:space="preserve">Физическая культура </t>
  </si>
  <si>
    <t>482 99 00</t>
  </si>
  <si>
    <t>13</t>
  </si>
  <si>
    <t>Обслуживание внутреннего государственного и муниципального долга</t>
  </si>
  <si>
    <t>Культура и кинематография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</si>
  <si>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</si>
  <si>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</si>
  <si>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070 04 00</t>
  </si>
  <si>
    <t>Дотации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</si>
  <si>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РФ</t>
  </si>
  <si>
    <t>Выполнение функций бюджетными учреждениями за счет резервных фондов  исполнительных органов государственной власти субъектов РФ</t>
  </si>
  <si>
    <t>Национальная экономика</t>
  </si>
  <si>
    <t>Другие вопросы в области национальной экономики</t>
  </si>
  <si>
    <t>12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</si>
  <si>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</si>
  <si>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</si>
  <si>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</si>
  <si>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</si>
  <si>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r>
  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  </r>
    <r>
      <rPr>
        <i/>
        <sz val="10"/>
        <rFont val="Times New Roman"/>
        <family val="1"/>
      </rPr>
      <t xml:space="preserve"> </t>
    </r>
  </si>
  <si>
    <t>098 01 01</t>
  </si>
  <si>
    <t>098 01 02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</si>
  <si>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</si>
  <si>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</si>
  <si>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</si>
  <si>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</si>
  <si>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</si>
  <si>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</si>
  <si>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</si>
  <si>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098 02 11</t>
  </si>
  <si>
    <t>003</t>
  </si>
  <si>
    <t>Бюджетные инвестиции</t>
  </si>
  <si>
    <t>Бюджетные инвесчтиции</t>
  </si>
  <si>
    <t>098 02 10</t>
  </si>
  <si>
    <t>Расходы на покрытие разницы при приобретении жилых помещений по цене одного квадратного метра общей площади жилого помещения, превышающей цену, установленную для Смоленской области уполномоченным федеральным органом исполнительной власти</t>
  </si>
  <si>
    <t>Расходы на покрытие разницы при предоставлении гражданам жилых помещений площадью, превышающей площадь изымаемого помещения</t>
  </si>
  <si>
    <t>521 03 03</t>
  </si>
  <si>
    <t>Исполнение наказов избирателей</t>
  </si>
  <si>
    <t>06</t>
  </si>
  <si>
    <t>520 00 00</t>
  </si>
  <si>
    <t>Обеспечение деятельности финансовых, налог и таможенных органов и органов финансового (финансово-бюджетного) надзора</t>
  </si>
  <si>
    <t>Иные безвозмездные и безвозвратные перечисления</t>
  </si>
  <si>
    <t>межбюджетные трансферты</t>
  </si>
  <si>
    <t>911</t>
  </si>
  <si>
    <t xml:space="preserve">Приложение 1  к решению Совета депутатов города Гагарин Смоленской области от  </t>
  </si>
  <si>
    <t>25.08.2011 года № 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</si>
</sst>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#,##0.0"/>
  </numFmts>
  <fonts count="2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1"/>
      <name val="Times New Roman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49" fontId="17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3" borderId="1" xfId="0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169" fontId="6" fillId="3" borderId="1" xfId="0" applyNumberFormat="1" applyFont="1" applyFill="1" applyBorder="1" applyAlignment="1">
      <alignment horizontal="justify" vertical="center" wrapText="1"/>
    </xf>
    <xf numFmtId="169" fontId="11" fillId="0" borderId="0" xfId="0" applyNumberFormat="1" applyFont="1" applyFill="1" applyAlignment="1">
      <alignment vertical="center"/>
    </xf>
    <xf numFmtId="170" fontId="10" fillId="2" borderId="1" xfId="15" applyNumberFormat="1" applyFont="1" applyFill="1" applyBorder="1" applyAlignment="1">
      <alignment horizontal="right" vertical="center" wrapText="1"/>
    </xf>
    <xf numFmtId="170" fontId="12" fillId="3" borderId="1" xfId="0" applyNumberFormat="1" applyFont="1" applyFill="1" applyBorder="1" applyAlignment="1">
      <alignment horizontal="right" vertical="center" wrapText="1"/>
    </xf>
    <xf numFmtId="170" fontId="19" fillId="4" borderId="1" xfId="0" applyNumberFormat="1" applyFont="1" applyFill="1" applyBorder="1" applyAlignment="1">
      <alignment vertical="center" wrapText="1"/>
    </xf>
    <xf numFmtId="170" fontId="12" fillId="0" borderId="1" xfId="0" applyNumberFormat="1" applyFont="1" applyFill="1" applyBorder="1" applyAlignment="1">
      <alignment vertical="center" wrapText="1"/>
    </xf>
    <xf numFmtId="170" fontId="12" fillId="0" borderId="1" xfId="0" applyNumberFormat="1" applyFont="1" applyBorder="1" applyAlignment="1">
      <alignment vertical="center" wrapText="1"/>
    </xf>
    <xf numFmtId="170" fontId="19" fillId="4" borderId="1" xfId="15" applyNumberFormat="1" applyFont="1" applyFill="1" applyBorder="1" applyAlignment="1">
      <alignment horizontal="right" vertical="center" wrapText="1"/>
    </xf>
    <xf numFmtId="170" fontId="12" fillId="0" borderId="1" xfId="0" applyNumberFormat="1" applyFont="1" applyBorder="1" applyAlignment="1">
      <alignment horizontal="right" vertical="center" wrapText="1"/>
    </xf>
    <xf numFmtId="170" fontId="10" fillId="2" borderId="1" xfId="0" applyNumberFormat="1" applyFont="1" applyFill="1" applyBorder="1" applyAlignment="1">
      <alignment vertical="center" wrapText="1"/>
    </xf>
    <xf numFmtId="170" fontId="20" fillId="3" borderId="1" xfId="0" applyNumberFormat="1" applyFont="1" applyFill="1" applyBorder="1" applyAlignment="1">
      <alignment vertical="center" wrapText="1"/>
    </xf>
    <xf numFmtId="170" fontId="19" fillId="4" borderId="1" xfId="0" applyNumberFormat="1" applyFont="1" applyFill="1" applyBorder="1" applyAlignment="1">
      <alignment horizontal="right" vertical="center" wrapText="1"/>
    </xf>
    <xf numFmtId="170" fontId="10" fillId="3" borderId="1" xfId="0" applyNumberFormat="1" applyFont="1" applyFill="1" applyBorder="1" applyAlignment="1">
      <alignment vertical="center" wrapText="1"/>
    </xf>
    <xf numFmtId="170" fontId="10" fillId="2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70" fontId="12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2"/>
  <sheetViews>
    <sheetView tabSelected="1" zoomScaleSheetLayoutView="100" workbookViewId="0" topLeftCell="A79">
      <selection activeCell="I8" sqref="I8"/>
    </sheetView>
  </sheetViews>
  <sheetFormatPr defaultColWidth="9.00390625" defaultRowHeight="12.75"/>
  <cols>
    <col min="1" max="1" width="57.125" style="47" customWidth="1"/>
    <col min="2" max="3" width="9.125" style="1" customWidth="1"/>
    <col min="4" max="4" width="10.625" style="1" customWidth="1"/>
    <col min="5" max="6" width="9.125" style="1" customWidth="1"/>
    <col min="7" max="7" width="18.25390625" style="1" customWidth="1"/>
    <col min="8" max="8" width="9.125" style="2" customWidth="1"/>
    <col min="9" max="16384" width="9.125" style="1" customWidth="1"/>
  </cols>
  <sheetData>
    <row r="1" spans="1:7" ht="12.75" customHeight="1">
      <c r="A1" s="65"/>
      <c r="E1" s="97" t="s">
        <v>163</v>
      </c>
      <c r="F1" s="97"/>
      <c r="G1" s="97"/>
    </row>
    <row r="2" spans="1:7" ht="9.75" customHeight="1">
      <c r="A2" s="65"/>
      <c r="E2" s="97"/>
      <c r="F2" s="97"/>
      <c r="G2" s="97"/>
    </row>
    <row r="3" spans="1:7" ht="21" customHeight="1" hidden="1">
      <c r="A3" s="65"/>
      <c r="D3" s="3"/>
      <c r="E3" s="97"/>
      <c r="F3" s="97"/>
      <c r="G3" s="97"/>
    </row>
    <row r="4" spans="1:7" ht="8.25" customHeight="1" hidden="1">
      <c r="A4" s="65"/>
      <c r="E4" s="97"/>
      <c r="F4" s="97"/>
      <c r="G4" s="97"/>
    </row>
    <row r="5" spans="1:7" ht="12.75" customHeight="1" hidden="1">
      <c r="A5" s="65"/>
      <c r="E5" s="97"/>
      <c r="F5" s="97"/>
      <c r="G5" s="97"/>
    </row>
    <row r="6" spans="1:7" ht="12.75" customHeight="1" hidden="1">
      <c r="A6" s="65"/>
      <c r="E6" s="97"/>
      <c r="F6" s="97"/>
      <c r="G6" s="97"/>
    </row>
    <row r="7" spans="1:7" ht="17.25" customHeight="1">
      <c r="A7" s="65"/>
      <c r="E7" s="99" t="s">
        <v>164</v>
      </c>
      <c r="F7" s="99"/>
      <c r="G7" s="99"/>
    </row>
    <row r="8" spans="1:7" ht="27" customHeight="1">
      <c r="A8" s="98" t="s">
        <v>118</v>
      </c>
      <c r="B8" s="98"/>
      <c r="C8" s="98"/>
      <c r="D8" s="98"/>
      <c r="E8" s="98"/>
      <c r="F8" s="98"/>
      <c r="G8" s="98"/>
    </row>
    <row r="9" spans="1:7" ht="9.75" customHeight="1">
      <c r="A9" s="65"/>
      <c r="G9" s="58" t="s">
        <v>6</v>
      </c>
    </row>
    <row r="10" spans="1:8" s="57" customFormat="1" ht="58.5" customHeight="1">
      <c r="A10" s="54" t="s">
        <v>0</v>
      </c>
      <c r="B10" s="55" t="s">
        <v>37</v>
      </c>
      <c r="C10" s="55" t="s">
        <v>1</v>
      </c>
      <c r="D10" s="55" t="s">
        <v>2</v>
      </c>
      <c r="E10" s="55" t="s">
        <v>3</v>
      </c>
      <c r="F10" s="55" t="s">
        <v>4</v>
      </c>
      <c r="G10" s="55" t="s">
        <v>5</v>
      </c>
      <c r="H10" s="56"/>
    </row>
    <row r="11" spans="1:9" s="60" customFormat="1" ht="28.5" customHeight="1">
      <c r="A11" s="4" t="s">
        <v>88</v>
      </c>
      <c r="B11" s="5">
        <v>915</v>
      </c>
      <c r="C11" s="6"/>
      <c r="D11" s="6"/>
      <c r="E11" s="6"/>
      <c r="F11" s="6"/>
      <c r="G11" s="81">
        <f>SUM(G12)</f>
        <v>1735.3000000000002</v>
      </c>
      <c r="H11" s="59"/>
      <c r="I11" s="59"/>
    </row>
    <row r="12" spans="1:9" s="60" customFormat="1" ht="18" customHeight="1">
      <c r="A12" s="7" t="s">
        <v>7</v>
      </c>
      <c r="B12" s="8">
        <v>915</v>
      </c>
      <c r="C12" s="9" t="s">
        <v>13</v>
      </c>
      <c r="D12" s="9"/>
      <c r="E12" s="9"/>
      <c r="F12" s="9"/>
      <c r="G12" s="82">
        <f>G13+G17</f>
        <v>1735.3000000000002</v>
      </c>
      <c r="H12" s="59"/>
      <c r="I12" s="59"/>
    </row>
    <row r="13" spans="1:9" s="60" customFormat="1" ht="24" customHeight="1">
      <c r="A13" s="10" t="s">
        <v>9</v>
      </c>
      <c r="B13" s="66">
        <v>915</v>
      </c>
      <c r="C13" s="51" t="s">
        <v>13</v>
      </c>
      <c r="D13" s="51" t="s">
        <v>31</v>
      </c>
      <c r="E13" s="51"/>
      <c r="F13" s="51"/>
      <c r="G13" s="83">
        <v>885.2</v>
      </c>
      <c r="H13" s="59"/>
      <c r="I13" s="59"/>
    </row>
    <row r="14" spans="1:9" s="60" customFormat="1" ht="38.25">
      <c r="A14" s="24" t="s">
        <v>96</v>
      </c>
      <c r="B14" s="25">
        <v>915</v>
      </c>
      <c r="C14" s="26" t="s">
        <v>13</v>
      </c>
      <c r="D14" s="26" t="s">
        <v>31</v>
      </c>
      <c r="E14" s="26" t="s">
        <v>44</v>
      </c>
      <c r="F14" s="26"/>
      <c r="G14" s="84">
        <v>885.2</v>
      </c>
      <c r="H14" s="59"/>
      <c r="I14" s="59"/>
    </row>
    <row r="15" spans="1:9" s="60" customFormat="1" ht="18" customHeight="1">
      <c r="A15" s="11" t="s">
        <v>10</v>
      </c>
      <c r="B15" s="12">
        <v>915</v>
      </c>
      <c r="C15" s="13" t="s">
        <v>13</v>
      </c>
      <c r="D15" s="13" t="s">
        <v>31</v>
      </c>
      <c r="E15" s="13" t="s">
        <v>41</v>
      </c>
      <c r="F15" s="13"/>
      <c r="G15" s="85">
        <v>885.2</v>
      </c>
      <c r="H15" s="59"/>
      <c r="I15" s="59"/>
    </row>
    <row r="16" spans="1:9" s="60" customFormat="1" ht="18" customHeight="1">
      <c r="A16" s="14" t="s">
        <v>40</v>
      </c>
      <c r="B16" s="12">
        <v>915</v>
      </c>
      <c r="C16" s="13" t="s">
        <v>13</v>
      </c>
      <c r="D16" s="13" t="s">
        <v>31</v>
      </c>
      <c r="E16" s="15" t="s">
        <v>41</v>
      </c>
      <c r="F16" s="13" t="s">
        <v>42</v>
      </c>
      <c r="G16" s="85">
        <v>885.2</v>
      </c>
      <c r="H16" s="59"/>
      <c r="I16" s="59"/>
    </row>
    <row r="17" spans="1:9" s="60" customFormat="1" ht="41.25" customHeight="1">
      <c r="A17" s="69" t="s">
        <v>75</v>
      </c>
      <c r="B17" s="71">
        <v>915</v>
      </c>
      <c r="C17" s="68" t="s">
        <v>13</v>
      </c>
      <c r="D17" s="68" t="s">
        <v>14</v>
      </c>
      <c r="E17" s="51"/>
      <c r="F17" s="51"/>
      <c r="G17" s="86">
        <v>850.1</v>
      </c>
      <c r="H17" s="59"/>
      <c r="I17" s="59"/>
    </row>
    <row r="18" spans="1:9" s="60" customFormat="1" ht="45.75" customHeight="1">
      <c r="A18" s="41" t="s">
        <v>96</v>
      </c>
      <c r="B18" s="42">
        <v>915</v>
      </c>
      <c r="C18" s="30" t="s">
        <v>13</v>
      </c>
      <c r="D18" s="30" t="s">
        <v>14</v>
      </c>
      <c r="E18" s="26" t="s">
        <v>44</v>
      </c>
      <c r="F18" s="26"/>
      <c r="G18" s="87">
        <v>850.1</v>
      </c>
      <c r="H18" s="59"/>
      <c r="I18" s="59"/>
    </row>
    <row r="19" spans="1:9" s="60" customFormat="1" ht="15.75" customHeight="1">
      <c r="A19" s="16" t="s">
        <v>8</v>
      </c>
      <c r="B19" s="17">
        <v>915</v>
      </c>
      <c r="C19" s="18" t="s">
        <v>13</v>
      </c>
      <c r="D19" s="18" t="s">
        <v>14</v>
      </c>
      <c r="E19" s="17" t="s">
        <v>45</v>
      </c>
      <c r="F19" s="13"/>
      <c r="G19" s="87">
        <v>850.1</v>
      </c>
      <c r="H19" s="59"/>
      <c r="I19" s="59"/>
    </row>
    <row r="20" spans="1:9" s="60" customFormat="1" ht="15">
      <c r="A20" s="16" t="s">
        <v>40</v>
      </c>
      <c r="B20" s="19">
        <v>915</v>
      </c>
      <c r="C20" s="18" t="s">
        <v>13</v>
      </c>
      <c r="D20" s="18" t="s">
        <v>14</v>
      </c>
      <c r="E20" s="17" t="s">
        <v>45</v>
      </c>
      <c r="F20" s="17">
        <v>500</v>
      </c>
      <c r="G20" s="87">
        <v>850.1</v>
      </c>
      <c r="H20" s="59"/>
      <c r="I20" s="59"/>
    </row>
    <row r="21" spans="1:9" s="60" customFormat="1" ht="30.75" customHeight="1">
      <c r="A21" s="20" t="s">
        <v>86</v>
      </c>
      <c r="B21" s="21">
        <v>911</v>
      </c>
      <c r="C21" s="22"/>
      <c r="D21" s="23"/>
      <c r="E21" s="23"/>
      <c r="F21" s="23"/>
      <c r="G21" s="88">
        <f>SUM(G22,G47,G52,G57,G108,G122,G117)</f>
        <v>119192.09999999999</v>
      </c>
      <c r="H21" s="59"/>
      <c r="I21" s="59"/>
    </row>
    <row r="22" spans="1:9" s="60" customFormat="1" ht="15">
      <c r="A22" s="7" t="s">
        <v>7</v>
      </c>
      <c r="B22" s="73">
        <v>911</v>
      </c>
      <c r="C22" s="74" t="s">
        <v>13</v>
      </c>
      <c r="D22" s="74"/>
      <c r="E22" s="74"/>
      <c r="F22" s="74"/>
      <c r="G22" s="89">
        <f>G23+G34+G38+G29</f>
        <v>24700.9</v>
      </c>
      <c r="H22" s="59"/>
      <c r="I22" s="59"/>
    </row>
    <row r="23" spans="1:9" s="60" customFormat="1" ht="27" customHeight="1">
      <c r="A23" s="10" t="s">
        <v>11</v>
      </c>
      <c r="B23" s="50">
        <v>911</v>
      </c>
      <c r="C23" s="51" t="s">
        <v>13</v>
      </c>
      <c r="D23" s="51" t="s">
        <v>29</v>
      </c>
      <c r="E23" s="51"/>
      <c r="F23" s="51"/>
      <c r="G23" s="90">
        <f>SUM(G24,G27)</f>
        <v>14033.1</v>
      </c>
      <c r="H23" s="59"/>
      <c r="I23" s="59"/>
    </row>
    <row r="24" spans="1:9" s="60" customFormat="1" ht="39.75" customHeight="1">
      <c r="A24" s="14" t="s">
        <v>43</v>
      </c>
      <c r="B24" s="12">
        <v>911</v>
      </c>
      <c r="C24" s="13" t="s">
        <v>13</v>
      </c>
      <c r="D24" s="13" t="s">
        <v>29</v>
      </c>
      <c r="E24" s="13" t="s">
        <v>44</v>
      </c>
      <c r="F24" s="13"/>
      <c r="G24" s="85">
        <v>13147.9</v>
      </c>
      <c r="H24" s="59"/>
      <c r="I24" s="59"/>
    </row>
    <row r="25" spans="1:9" s="60" customFormat="1" ht="15">
      <c r="A25" s="14" t="s">
        <v>8</v>
      </c>
      <c r="B25" s="12">
        <v>911</v>
      </c>
      <c r="C25" s="13" t="s">
        <v>13</v>
      </c>
      <c r="D25" s="13" t="s">
        <v>29</v>
      </c>
      <c r="E25" s="13" t="s">
        <v>45</v>
      </c>
      <c r="F25" s="13"/>
      <c r="G25" s="85">
        <v>13147.9</v>
      </c>
      <c r="H25" s="59"/>
      <c r="I25" s="59"/>
    </row>
    <row r="26" spans="1:9" s="60" customFormat="1" ht="15">
      <c r="A26" s="14" t="s">
        <v>40</v>
      </c>
      <c r="B26" s="12">
        <v>911</v>
      </c>
      <c r="C26" s="13" t="s">
        <v>13</v>
      </c>
      <c r="D26" s="13" t="s">
        <v>29</v>
      </c>
      <c r="E26" s="13" t="s">
        <v>45</v>
      </c>
      <c r="F26" s="13" t="s">
        <v>42</v>
      </c>
      <c r="G26" s="85">
        <v>13147.9</v>
      </c>
      <c r="H26" s="59"/>
      <c r="I26" s="59"/>
    </row>
    <row r="27" spans="1:9" s="60" customFormat="1" ht="25.5">
      <c r="A27" s="14" t="s">
        <v>117</v>
      </c>
      <c r="B27" s="12">
        <v>911</v>
      </c>
      <c r="C27" s="13" t="s">
        <v>13</v>
      </c>
      <c r="D27" s="13" t="s">
        <v>29</v>
      </c>
      <c r="E27" s="13" t="s">
        <v>116</v>
      </c>
      <c r="F27" s="13"/>
      <c r="G27" s="85">
        <v>885.2</v>
      </c>
      <c r="H27" s="59"/>
      <c r="I27" s="59"/>
    </row>
    <row r="28" spans="1:9" s="60" customFormat="1" ht="15">
      <c r="A28" s="14" t="s">
        <v>40</v>
      </c>
      <c r="B28" s="12">
        <v>911</v>
      </c>
      <c r="C28" s="13" t="s">
        <v>13</v>
      </c>
      <c r="D28" s="13" t="s">
        <v>29</v>
      </c>
      <c r="E28" s="13" t="s">
        <v>116</v>
      </c>
      <c r="F28" s="13" t="s">
        <v>42</v>
      </c>
      <c r="G28" s="85">
        <v>885.2</v>
      </c>
      <c r="H28" s="59"/>
      <c r="I28" s="59"/>
    </row>
    <row r="29" spans="1:9" s="60" customFormat="1" ht="25.5">
      <c r="A29" s="93" t="s">
        <v>159</v>
      </c>
      <c r="B29" s="94">
        <v>911</v>
      </c>
      <c r="C29" s="95" t="s">
        <v>13</v>
      </c>
      <c r="D29" s="95" t="s">
        <v>157</v>
      </c>
      <c r="E29" s="95"/>
      <c r="F29" s="95"/>
      <c r="G29" s="96">
        <v>14</v>
      </c>
      <c r="H29" s="59"/>
      <c r="I29" s="59"/>
    </row>
    <row r="30" spans="1:9" s="60" customFormat="1" ht="15">
      <c r="A30" s="14" t="s">
        <v>160</v>
      </c>
      <c r="B30" s="12">
        <v>911</v>
      </c>
      <c r="C30" s="13" t="s">
        <v>13</v>
      </c>
      <c r="D30" s="13" t="s">
        <v>157</v>
      </c>
      <c r="E30" s="13" t="s">
        <v>158</v>
      </c>
      <c r="F30" s="13"/>
      <c r="G30" s="85">
        <v>14</v>
      </c>
      <c r="H30" s="59"/>
      <c r="I30" s="59"/>
    </row>
    <row r="31" spans="1:9" s="60" customFormat="1" ht="15">
      <c r="A31" s="14" t="s">
        <v>161</v>
      </c>
      <c r="B31" s="12">
        <v>911</v>
      </c>
      <c r="C31" s="13" t="s">
        <v>13</v>
      </c>
      <c r="D31" s="13" t="s">
        <v>157</v>
      </c>
      <c r="E31" s="13" t="s">
        <v>108</v>
      </c>
      <c r="F31" s="13"/>
      <c r="G31" s="85">
        <v>14</v>
      </c>
      <c r="H31" s="59"/>
      <c r="I31" s="59"/>
    </row>
    <row r="32" spans="1:9" s="60" customFormat="1" ht="63.75">
      <c r="A32" s="14" t="s">
        <v>66</v>
      </c>
      <c r="B32" s="12">
        <v>911</v>
      </c>
      <c r="C32" s="13" t="s">
        <v>13</v>
      </c>
      <c r="D32" s="13" t="s">
        <v>157</v>
      </c>
      <c r="E32" s="13" t="s">
        <v>67</v>
      </c>
      <c r="F32" s="13"/>
      <c r="G32" s="85">
        <v>14</v>
      </c>
      <c r="H32" s="59"/>
      <c r="I32" s="59"/>
    </row>
    <row r="33" spans="1:9" s="60" customFormat="1" ht="15">
      <c r="A33" s="14" t="s">
        <v>65</v>
      </c>
      <c r="B33" s="12">
        <v>911</v>
      </c>
      <c r="C33" s="13" t="s">
        <v>13</v>
      </c>
      <c r="D33" s="13" t="s">
        <v>157</v>
      </c>
      <c r="E33" s="13" t="s">
        <v>67</v>
      </c>
      <c r="F33" s="13" t="s">
        <v>69</v>
      </c>
      <c r="G33" s="85">
        <v>14</v>
      </c>
      <c r="H33" s="59"/>
      <c r="I33" s="59"/>
    </row>
    <row r="34" spans="1:9" s="60" customFormat="1" ht="15">
      <c r="A34" s="10" t="s">
        <v>12</v>
      </c>
      <c r="B34" s="50">
        <v>911</v>
      </c>
      <c r="C34" s="51" t="s">
        <v>13</v>
      </c>
      <c r="D34" s="51" t="s">
        <v>93</v>
      </c>
      <c r="E34" s="51"/>
      <c r="F34" s="51"/>
      <c r="G34" s="83">
        <f>SUM(G35)</f>
        <v>2035.5</v>
      </c>
      <c r="H34" s="59"/>
      <c r="I34" s="59"/>
    </row>
    <row r="35" spans="1:7" s="59" customFormat="1" ht="15">
      <c r="A35" s="24" t="s">
        <v>12</v>
      </c>
      <c r="B35" s="25">
        <v>911</v>
      </c>
      <c r="C35" s="26" t="s">
        <v>13</v>
      </c>
      <c r="D35" s="26" t="s">
        <v>93</v>
      </c>
      <c r="E35" s="26" t="s">
        <v>99</v>
      </c>
      <c r="F35" s="26"/>
      <c r="G35" s="84">
        <v>2035.5</v>
      </c>
    </row>
    <row r="36" spans="1:9" s="60" customFormat="1" ht="15">
      <c r="A36" s="14" t="s">
        <v>48</v>
      </c>
      <c r="B36" s="12">
        <v>911</v>
      </c>
      <c r="C36" s="13" t="s">
        <v>13</v>
      </c>
      <c r="D36" s="13" t="s">
        <v>93</v>
      </c>
      <c r="E36" s="13" t="s">
        <v>47</v>
      </c>
      <c r="F36" s="13"/>
      <c r="G36" s="85">
        <v>2035.5</v>
      </c>
      <c r="H36" s="59"/>
      <c r="I36" s="59"/>
    </row>
    <row r="37" spans="1:9" s="60" customFormat="1" ht="17.25" customHeight="1">
      <c r="A37" s="14" t="s">
        <v>17</v>
      </c>
      <c r="B37" s="12">
        <v>911</v>
      </c>
      <c r="C37" s="13" t="s">
        <v>13</v>
      </c>
      <c r="D37" s="13" t="s">
        <v>93</v>
      </c>
      <c r="E37" s="13" t="s">
        <v>47</v>
      </c>
      <c r="F37" s="13" t="s">
        <v>46</v>
      </c>
      <c r="G37" s="85">
        <v>2035.5</v>
      </c>
      <c r="H37" s="59"/>
      <c r="I37" s="59"/>
    </row>
    <row r="38" spans="1:9" s="60" customFormat="1" ht="15">
      <c r="A38" s="10" t="s">
        <v>18</v>
      </c>
      <c r="B38" s="50">
        <v>911</v>
      </c>
      <c r="C38" s="51" t="s">
        <v>13</v>
      </c>
      <c r="D38" s="51" t="s">
        <v>122</v>
      </c>
      <c r="E38" s="51"/>
      <c r="F38" s="51"/>
      <c r="G38" s="83">
        <f>SUM(G39,G42,G45)</f>
        <v>8618.3</v>
      </c>
      <c r="H38" s="59"/>
      <c r="I38" s="59"/>
    </row>
    <row r="39" spans="1:7" s="59" customFormat="1" ht="38.25">
      <c r="A39" s="24" t="s">
        <v>96</v>
      </c>
      <c r="B39" s="25">
        <v>911</v>
      </c>
      <c r="C39" s="26" t="s">
        <v>13</v>
      </c>
      <c r="D39" s="26" t="s">
        <v>122</v>
      </c>
      <c r="E39" s="26" t="s">
        <v>44</v>
      </c>
      <c r="F39" s="26"/>
      <c r="G39" s="84">
        <v>1598.5</v>
      </c>
    </row>
    <row r="40" spans="1:9" s="60" customFormat="1" ht="28.5" customHeight="1">
      <c r="A40" s="16" t="s">
        <v>49</v>
      </c>
      <c r="B40" s="19">
        <v>911</v>
      </c>
      <c r="C40" s="18" t="s">
        <v>13</v>
      </c>
      <c r="D40" s="17">
        <v>13</v>
      </c>
      <c r="E40" s="17" t="s">
        <v>50</v>
      </c>
      <c r="F40" s="17"/>
      <c r="G40" s="84">
        <v>1598.5</v>
      </c>
      <c r="H40" s="59"/>
      <c r="I40" s="59"/>
    </row>
    <row r="41" spans="1:9" s="60" customFormat="1" ht="14.25" customHeight="1">
      <c r="A41" s="16" t="s">
        <v>40</v>
      </c>
      <c r="B41" s="19">
        <v>911</v>
      </c>
      <c r="C41" s="18" t="s">
        <v>13</v>
      </c>
      <c r="D41" s="17">
        <v>13</v>
      </c>
      <c r="E41" s="17" t="s">
        <v>50</v>
      </c>
      <c r="F41" s="17">
        <v>500</v>
      </c>
      <c r="G41" s="84">
        <v>1598.5</v>
      </c>
      <c r="H41" s="59"/>
      <c r="I41" s="59"/>
    </row>
    <row r="42" spans="1:9" s="60" customFormat="1" ht="28.5" customHeight="1">
      <c r="A42" s="16" t="s">
        <v>51</v>
      </c>
      <c r="B42" s="19">
        <v>911</v>
      </c>
      <c r="C42" s="18" t="s">
        <v>13</v>
      </c>
      <c r="D42" s="17">
        <v>13</v>
      </c>
      <c r="E42" s="17" t="s">
        <v>15</v>
      </c>
      <c r="F42" s="17"/>
      <c r="G42" s="84">
        <v>6469.8</v>
      </c>
      <c r="H42" s="59"/>
      <c r="I42" s="59"/>
    </row>
    <row r="43" spans="1:9" s="60" customFormat="1" ht="28.5" customHeight="1">
      <c r="A43" s="16" t="s">
        <v>100</v>
      </c>
      <c r="B43" s="19">
        <v>911</v>
      </c>
      <c r="C43" s="18" t="s">
        <v>13</v>
      </c>
      <c r="D43" s="17">
        <v>13</v>
      </c>
      <c r="E43" s="17" t="s">
        <v>52</v>
      </c>
      <c r="F43" s="17"/>
      <c r="G43" s="84">
        <v>6469.8</v>
      </c>
      <c r="H43" s="59"/>
      <c r="I43" s="59"/>
    </row>
    <row r="44" spans="1:9" s="60" customFormat="1" ht="14.25" customHeight="1">
      <c r="A44" s="16" t="s">
        <v>40</v>
      </c>
      <c r="B44" s="19">
        <v>911</v>
      </c>
      <c r="C44" s="18" t="s">
        <v>13</v>
      </c>
      <c r="D44" s="17">
        <v>13</v>
      </c>
      <c r="E44" s="17" t="s">
        <v>52</v>
      </c>
      <c r="F44" s="17">
        <v>500</v>
      </c>
      <c r="G44" s="84">
        <v>6469.8</v>
      </c>
      <c r="H44" s="59"/>
      <c r="I44" s="59"/>
    </row>
    <row r="45" spans="1:9" s="60" customFormat="1" ht="14.25" customHeight="1">
      <c r="A45" s="16" t="s">
        <v>81</v>
      </c>
      <c r="B45" s="19">
        <v>911</v>
      </c>
      <c r="C45" s="18" t="s">
        <v>13</v>
      </c>
      <c r="D45" s="17">
        <v>13</v>
      </c>
      <c r="E45" s="17" t="s">
        <v>82</v>
      </c>
      <c r="F45" s="17"/>
      <c r="G45" s="84">
        <v>550</v>
      </c>
      <c r="H45" s="59"/>
      <c r="I45" s="59"/>
    </row>
    <row r="46" spans="1:9" s="60" customFormat="1" ht="14.25" customHeight="1">
      <c r="A46" s="16" t="s">
        <v>83</v>
      </c>
      <c r="B46" s="19">
        <v>911</v>
      </c>
      <c r="C46" s="18" t="s">
        <v>13</v>
      </c>
      <c r="D46" s="17">
        <v>13</v>
      </c>
      <c r="E46" s="17" t="s">
        <v>82</v>
      </c>
      <c r="F46" s="17">
        <v>500</v>
      </c>
      <c r="G46" s="84">
        <v>550</v>
      </c>
      <c r="H46" s="59"/>
      <c r="I46" s="59"/>
    </row>
    <row r="47" spans="1:9" s="60" customFormat="1" ht="28.5" customHeight="1">
      <c r="A47" s="76" t="s">
        <v>72</v>
      </c>
      <c r="B47" s="77" t="s">
        <v>162</v>
      </c>
      <c r="C47" s="77" t="s">
        <v>14</v>
      </c>
      <c r="D47" s="77"/>
      <c r="E47" s="77"/>
      <c r="F47" s="77"/>
      <c r="G47" s="89">
        <f>G48</f>
        <v>789.8</v>
      </c>
      <c r="H47" s="59"/>
      <c r="I47" s="59"/>
    </row>
    <row r="48" spans="1:9" s="60" customFormat="1" ht="27.75" customHeight="1">
      <c r="A48" s="75" t="s">
        <v>126</v>
      </c>
      <c r="B48" s="68" t="s">
        <v>162</v>
      </c>
      <c r="C48" s="68" t="s">
        <v>14</v>
      </c>
      <c r="D48" s="68" t="s">
        <v>32</v>
      </c>
      <c r="E48" s="68"/>
      <c r="F48" s="68"/>
      <c r="G48" s="83">
        <f>SUM(G49)</f>
        <v>789.8</v>
      </c>
      <c r="H48" s="59"/>
      <c r="I48" s="59"/>
    </row>
    <row r="49" spans="1:7" s="59" customFormat="1" ht="27.75" customHeight="1">
      <c r="A49" s="28" t="s">
        <v>101</v>
      </c>
      <c r="B49" s="29" t="s">
        <v>162</v>
      </c>
      <c r="C49" s="30" t="s">
        <v>14</v>
      </c>
      <c r="D49" s="30" t="s">
        <v>32</v>
      </c>
      <c r="E49" s="30" t="s">
        <v>102</v>
      </c>
      <c r="F49" s="30"/>
      <c r="G49" s="84">
        <v>789.8</v>
      </c>
    </row>
    <row r="50" spans="1:9" s="60" customFormat="1" ht="30" customHeight="1">
      <c r="A50" s="31" t="s">
        <v>73</v>
      </c>
      <c r="B50" s="18" t="s">
        <v>162</v>
      </c>
      <c r="C50" s="18" t="s">
        <v>14</v>
      </c>
      <c r="D50" s="18" t="s">
        <v>32</v>
      </c>
      <c r="E50" s="32" t="s">
        <v>74</v>
      </c>
      <c r="F50" s="18"/>
      <c r="G50" s="84">
        <v>789.8</v>
      </c>
      <c r="H50" s="59"/>
      <c r="I50" s="59"/>
    </row>
    <row r="51" spans="1:9" s="60" customFormat="1" ht="18.75" customHeight="1">
      <c r="A51" s="31" t="s">
        <v>40</v>
      </c>
      <c r="B51" s="18" t="s">
        <v>162</v>
      </c>
      <c r="C51" s="18" t="s">
        <v>14</v>
      </c>
      <c r="D51" s="18" t="s">
        <v>32</v>
      </c>
      <c r="E51" s="18" t="s">
        <v>74</v>
      </c>
      <c r="F51" s="18">
        <v>500</v>
      </c>
      <c r="G51" s="84">
        <v>789.8</v>
      </c>
      <c r="H51" s="59"/>
      <c r="I51" s="59"/>
    </row>
    <row r="52" spans="1:9" s="60" customFormat="1" ht="18.75" customHeight="1">
      <c r="A52" s="78" t="s">
        <v>131</v>
      </c>
      <c r="B52" s="77" t="s">
        <v>162</v>
      </c>
      <c r="C52" s="77" t="s">
        <v>29</v>
      </c>
      <c r="D52" s="77"/>
      <c r="E52" s="77"/>
      <c r="F52" s="77"/>
      <c r="G52" s="89">
        <f>G53</f>
        <v>5</v>
      </c>
      <c r="H52" s="59"/>
      <c r="I52" s="59"/>
    </row>
    <row r="53" spans="1:9" s="60" customFormat="1" ht="18.75" customHeight="1">
      <c r="A53" s="75" t="s">
        <v>132</v>
      </c>
      <c r="B53" s="68" t="s">
        <v>162</v>
      </c>
      <c r="C53" s="68" t="s">
        <v>29</v>
      </c>
      <c r="D53" s="68" t="s">
        <v>133</v>
      </c>
      <c r="E53" s="68"/>
      <c r="F53" s="68"/>
      <c r="G53" s="83">
        <v>5</v>
      </c>
      <c r="H53" s="59"/>
      <c r="I53" s="59"/>
    </row>
    <row r="54" spans="1:9" s="60" customFormat="1" ht="27" customHeight="1">
      <c r="A54" s="31" t="s">
        <v>51</v>
      </c>
      <c r="B54" s="18" t="s">
        <v>162</v>
      </c>
      <c r="C54" s="18" t="s">
        <v>29</v>
      </c>
      <c r="D54" s="18" t="s">
        <v>133</v>
      </c>
      <c r="E54" s="33" t="s">
        <v>15</v>
      </c>
      <c r="F54" s="18"/>
      <c r="G54" s="84">
        <v>5</v>
      </c>
      <c r="H54" s="59"/>
      <c r="I54" s="59"/>
    </row>
    <row r="55" spans="1:9" s="60" customFormat="1" ht="18.75" customHeight="1">
      <c r="A55" s="31" t="s">
        <v>100</v>
      </c>
      <c r="B55" s="18" t="s">
        <v>162</v>
      </c>
      <c r="C55" s="18" t="s">
        <v>29</v>
      </c>
      <c r="D55" s="18" t="s">
        <v>133</v>
      </c>
      <c r="E55" s="18" t="s">
        <v>52</v>
      </c>
      <c r="F55" s="18"/>
      <c r="G55" s="84">
        <v>5</v>
      </c>
      <c r="H55" s="59"/>
      <c r="I55" s="59"/>
    </row>
    <row r="56" spans="1:9" s="60" customFormat="1" ht="18.75" customHeight="1">
      <c r="A56" s="31" t="s">
        <v>53</v>
      </c>
      <c r="B56" s="18" t="s">
        <v>162</v>
      </c>
      <c r="C56" s="18" t="s">
        <v>29</v>
      </c>
      <c r="D56" s="18" t="s">
        <v>133</v>
      </c>
      <c r="E56" s="18" t="s">
        <v>52</v>
      </c>
      <c r="F56" s="18" t="s">
        <v>68</v>
      </c>
      <c r="G56" s="84">
        <v>5</v>
      </c>
      <c r="H56" s="59"/>
      <c r="I56" s="59"/>
    </row>
    <row r="57" spans="1:9" s="60" customFormat="1" ht="15">
      <c r="A57" s="79">
        <f>G58+G80+G88+G104</f>
        <v>92206.2</v>
      </c>
      <c r="B57" s="73">
        <v>911</v>
      </c>
      <c r="C57" s="74" t="s">
        <v>30</v>
      </c>
      <c r="D57" s="74"/>
      <c r="E57" s="74"/>
      <c r="F57" s="74"/>
      <c r="G57" s="89">
        <f>G58+G80+G88+G104</f>
        <v>92206.2</v>
      </c>
      <c r="H57" s="59"/>
      <c r="I57" s="59"/>
    </row>
    <row r="58" spans="1:9" s="53" customFormat="1" ht="15.75" customHeight="1">
      <c r="A58" s="10" t="s">
        <v>19</v>
      </c>
      <c r="B58" s="50">
        <v>911</v>
      </c>
      <c r="C58" s="51" t="s">
        <v>30</v>
      </c>
      <c r="D58" s="51" t="s">
        <v>13</v>
      </c>
      <c r="E58" s="51"/>
      <c r="F58" s="51"/>
      <c r="G58" s="83">
        <f>G62+G64+G67+G69+G72+G75+G77+G78</f>
        <v>42603.700000000004</v>
      </c>
      <c r="H58" s="52"/>
      <c r="I58" s="52"/>
    </row>
    <row r="59" spans="1:7" s="59" customFormat="1" ht="45" customHeight="1">
      <c r="A59" s="34" t="s">
        <v>134</v>
      </c>
      <c r="B59" s="25">
        <v>911</v>
      </c>
      <c r="C59" s="26" t="s">
        <v>30</v>
      </c>
      <c r="D59" s="26" t="s">
        <v>13</v>
      </c>
      <c r="E59" s="26" t="s">
        <v>135</v>
      </c>
      <c r="F59" s="26"/>
      <c r="G59" s="84">
        <f>SUM(G60,G65)</f>
        <v>39076.200000000004</v>
      </c>
    </row>
    <row r="60" spans="1:7" s="59" customFormat="1" ht="64.5" customHeight="1">
      <c r="A60" s="34" t="s">
        <v>136</v>
      </c>
      <c r="B60" s="25">
        <v>911</v>
      </c>
      <c r="C60" s="26" t="s">
        <v>30</v>
      </c>
      <c r="D60" s="26" t="s">
        <v>13</v>
      </c>
      <c r="E60" s="26" t="s">
        <v>137</v>
      </c>
      <c r="F60" s="26"/>
      <c r="G60" s="84">
        <f>SUM(G61,G63)</f>
        <v>25682.800000000003</v>
      </c>
    </row>
    <row r="61" spans="1:7" s="59" customFormat="1" ht="52.5" customHeight="1">
      <c r="A61" s="34" t="s">
        <v>138</v>
      </c>
      <c r="B61" s="25">
        <v>911</v>
      </c>
      <c r="C61" s="26" t="s">
        <v>30</v>
      </c>
      <c r="D61" s="26" t="s">
        <v>13</v>
      </c>
      <c r="E61" s="26" t="s">
        <v>139</v>
      </c>
      <c r="F61" s="26"/>
      <c r="G61" s="84">
        <v>4573.1</v>
      </c>
    </row>
    <row r="62" spans="1:7" s="59" customFormat="1" ht="15.75" customHeight="1">
      <c r="A62" s="34" t="s">
        <v>53</v>
      </c>
      <c r="B62" s="25">
        <v>911</v>
      </c>
      <c r="C62" s="26" t="s">
        <v>30</v>
      </c>
      <c r="D62" s="26" t="s">
        <v>13</v>
      </c>
      <c r="E62" s="26" t="s">
        <v>139</v>
      </c>
      <c r="F62" s="26" t="s">
        <v>68</v>
      </c>
      <c r="G62" s="84">
        <v>4573.1</v>
      </c>
    </row>
    <row r="63" spans="1:7" s="59" customFormat="1" ht="51.75" customHeight="1">
      <c r="A63" s="35" t="s">
        <v>141</v>
      </c>
      <c r="B63" s="25">
        <v>911</v>
      </c>
      <c r="C63" s="26" t="s">
        <v>30</v>
      </c>
      <c r="D63" s="26" t="s">
        <v>13</v>
      </c>
      <c r="E63" s="26" t="s">
        <v>140</v>
      </c>
      <c r="F63" s="26"/>
      <c r="G63" s="84">
        <v>21109.7</v>
      </c>
    </row>
    <row r="64" spans="1:7" s="59" customFormat="1" ht="15.75" customHeight="1">
      <c r="A64" s="34" t="s">
        <v>151</v>
      </c>
      <c r="B64" s="25">
        <v>911</v>
      </c>
      <c r="C64" s="26" t="s">
        <v>30</v>
      </c>
      <c r="D64" s="26" t="s">
        <v>13</v>
      </c>
      <c r="E64" s="26" t="s">
        <v>140</v>
      </c>
      <c r="F64" s="26" t="s">
        <v>149</v>
      </c>
      <c r="G64" s="84">
        <v>21109.7</v>
      </c>
    </row>
    <row r="65" spans="1:7" s="59" customFormat="1" ht="39" customHeight="1">
      <c r="A65" s="34" t="s">
        <v>142</v>
      </c>
      <c r="B65" s="25">
        <v>911</v>
      </c>
      <c r="C65" s="26" t="s">
        <v>30</v>
      </c>
      <c r="D65" s="26" t="s">
        <v>13</v>
      </c>
      <c r="E65" s="26" t="s">
        <v>143</v>
      </c>
      <c r="F65" s="26"/>
      <c r="G65" s="84">
        <f>SUM(G66,G68,G70)</f>
        <v>13393.4</v>
      </c>
    </row>
    <row r="66" spans="1:7" s="59" customFormat="1" ht="26.25" customHeight="1">
      <c r="A66" s="24" t="s">
        <v>144</v>
      </c>
      <c r="B66" s="25">
        <v>911</v>
      </c>
      <c r="C66" s="26" t="s">
        <v>30</v>
      </c>
      <c r="D66" s="26" t="s">
        <v>13</v>
      </c>
      <c r="E66" s="26" t="s">
        <v>145</v>
      </c>
      <c r="F66" s="26"/>
      <c r="G66" s="84">
        <v>1529.2</v>
      </c>
    </row>
    <row r="67" spans="1:7" s="59" customFormat="1" ht="15.75" customHeight="1">
      <c r="A67" s="34" t="s">
        <v>53</v>
      </c>
      <c r="B67" s="25">
        <v>911</v>
      </c>
      <c r="C67" s="26" t="s">
        <v>30</v>
      </c>
      <c r="D67" s="26" t="s">
        <v>13</v>
      </c>
      <c r="E67" s="26" t="s">
        <v>145</v>
      </c>
      <c r="F67" s="26" t="s">
        <v>68</v>
      </c>
      <c r="G67" s="84">
        <v>1529.2</v>
      </c>
    </row>
    <row r="68" spans="1:7" s="59" customFormat="1" ht="27.75" customHeight="1">
      <c r="A68" s="34" t="s">
        <v>146</v>
      </c>
      <c r="B68" s="25">
        <v>911</v>
      </c>
      <c r="C68" s="26" t="s">
        <v>30</v>
      </c>
      <c r="D68" s="26" t="s">
        <v>13</v>
      </c>
      <c r="E68" s="26" t="s">
        <v>147</v>
      </c>
      <c r="F68" s="26"/>
      <c r="G68" s="84">
        <v>7059.2</v>
      </c>
    </row>
    <row r="69" spans="1:7" s="59" customFormat="1" ht="15.75" customHeight="1">
      <c r="A69" s="34" t="s">
        <v>150</v>
      </c>
      <c r="B69" s="25">
        <v>911</v>
      </c>
      <c r="C69" s="26" t="s">
        <v>30</v>
      </c>
      <c r="D69" s="26" t="s">
        <v>13</v>
      </c>
      <c r="E69" s="26" t="s">
        <v>147</v>
      </c>
      <c r="F69" s="26" t="s">
        <v>149</v>
      </c>
      <c r="G69" s="84">
        <v>7059.2</v>
      </c>
    </row>
    <row r="70" spans="1:7" s="59" customFormat="1" ht="69" customHeight="1">
      <c r="A70" s="34" t="s">
        <v>153</v>
      </c>
      <c r="B70" s="25">
        <v>911</v>
      </c>
      <c r="C70" s="26" t="s">
        <v>30</v>
      </c>
      <c r="D70" s="26" t="s">
        <v>13</v>
      </c>
      <c r="E70" s="26" t="s">
        <v>152</v>
      </c>
      <c r="F70" s="26"/>
      <c r="G70" s="84">
        <v>4805</v>
      </c>
    </row>
    <row r="71" spans="1:7" s="59" customFormat="1" ht="42.75" customHeight="1">
      <c r="A71" s="34" t="s">
        <v>154</v>
      </c>
      <c r="B71" s="25">
        <v>911</v>
      </c>
      <c r="C71" s="26" t="s">
        <v>30</v>
      </c>
      <c r="D71" s="26" t="s">
        <v>13</v>
      </c>
      <c r="E71" s="26" t="s">
        <v>148</v>
      </c>
      <c r="F71" s="26"/>
      <c r="G71" s="84">
        <v>4805</v>
      </c>
    </row>
    <row r="72" spans="1:7" s="59" customFormat="1" ht="15.75" customHeight="1">
      <c r="A72" s="34" t="s">
        <v>150</v>
      </c>
      <c r="B72" s="25">
        <v>911</v>
      </c>
      <c r="C72" s="26" t="s">
        <v>30</v>
      </c>
      <c r="D72" s="26" t="s">
        <v>13</v>
      </c>
      <c r="E72" s="26" t="s">
        <v>148</v>
      </c>
      <c r="F72" s="26" t="s">
        <v>149</v>
      </c>
      <c r="G72" s="84">
        <v>4805</v>
      </c>
    </row>
    <row r="73" spans="1:7" s="59" customFormat="1" ht="15.75" customHeight="1">
      <c r="A73" s="24" t="s">
        <v>103</v>
      </c>
      <c r="B73" s="25">
        <v>911</v>
      </c>
      <c r="C73" s="26" t="s">
        <v>30</v>
      </c>
      <c r="D73" s="26" t="s">
        <v>13</v>
      </c>
      <c r="E73" s="26" t="s">
        <v>104</v>
      </c>
      <c r="F73" s="26"/>
      <c r="G73" s="84">
        <f>SUM(G74,G76,G78)</f>
        <v>3527.5</v>
      </c>
    </row>
    <row r="74" spans="1:7" s="59" customFormat="1" ht="32.25" customHeight="1">
      <c r="A74" s="36" t="s">
        <v>78</v>
      </c>
      <c r="B74" s="25">
        <v>911</v>
      </c>
      <c r="C74" s="26" t="s">
        <v>30</v>
      </c>
      <c r="D74" s="26" t="s">
        <v>13</v>
      </c>
      <c r="E74" s="26" t="s">
        <v>54</v>
      </c>
      <c r="F74" s="26"/>
      <c r="G74" s="84">
        <v>2595.1</v>
      </c>
    </row>
    <row r="75" spans="1:7" s="59" customFormat="1" ht="15.75" customHeight="1">
      <c r="A75" s="24"/>
      <c r="B75" s="25">
        <v>911</v>
      </c>
      <c r="C75" s="26" t="s">
        <v>30</v>
      </c>
      <c r="D75" s="26" t="s">
        <v>13</v>
      </c>
      <c r="E75" s="26" t="s">
        <v>54</v>
      </c>
      <c r="F75" s="26" t="s">
        <v>42</v>
      </c>
      <c r="G75" s="84">
        <v>2595.1</v>
      </c>
    </row>
    <row r="76" spans="1:9" s="60" customFormat="1" ht="19.5" customHeight="1">
      <c r="A76" s="16" t="s">
        <v>20</v>
      </c>
      <c r="B76" s="12">
        <v>911</v>
      </c>
      <c r="C76" s="13" t="s">
        <v>30</v>
      </c>
      <c r="D76" s="13" t="s">
        <v>13</v>
      </c>
      <c r="E76" s="13" t="s">
        <v>80</v>
      </c>
      <c r="F76" s="13"/>
      <c r="G76" s="84">
        <v>532.4</v>
      </c>
      <c r="H76" s="59"/>
      <c r="I76" s="59"/>
    </row>
    <row r="77" spans="1:9" s="60" customFormat="1" ht="19.5" customHeight="1">
      <c r="A77" s="16" t="s">
        <v>40</v>
      </c>
      <c r="B77" s="12">
        <v>911</v>
      </c>
      <c r="C77" s="13" t="s">
        <v>30</v>
      </c>
      <c r="D77" s="13" t="s">
        <v>13</v>
      </c>
      <c r="E77" s="13" t="s">
        <v>80</v>
      </c>
      <c r="F77" s="13" t="s">
        <v>42</v>
      </c>
      <c r="G77" s="84">
        <v>532.4</v>
      </c>
      <c r="H77" s="59"/>
      <c r="I77" s="59"/>
    </row>
    <row r="78" spans="1:9" s="60" customFormat="1" ht="14.25" customHeight="1">
      <c r="A78" s="16" t="s">
        <v>81</v>
      </c>
      <c r="B78" s="19">
        <v>911</v>
      </c>
      <c r="C78" s="18" t="s">
        <v>30</v>
      </c>
      <c r="D78" s="13" t="s">
        <v>13</v>
      </c>
      <c r="E78" s="17" t="s">
        <v>82</v>
      </c>
      <c r="F78" s="17"/>
      <c r="G78" s="84">
        <v>400</v>
      </c>
      <c r="H78" s="59"/>
      <c r="I78" s="59"/>
    </row>
    <row r="79" spans="1:9" s="60" customFormat="1" ht="14.25" customHeight="1">
      <c r="A79" s="16" t="s">
        <v>83</v>
      </c>
      <c r="B79" s="19">
        <v>911</v>
      </c>
      <c r="C79" s="18" t="s">
        <v>30</v>
      </c>
      <c r="D79" s="13" t="s">
        <v>13</v>
      </c>
      <c r="E79" s="17" t="s">
        <v>82</v>
      </c>
      <c r="F79" s="17">
        <v>500</v>
      </c>
      <c r="G79" s="84">
        <v>400</v>
      </c>
      <c r="H79" s="59"/>
      <c r="I79" s="59"/>
    </row>
    <row r="80" spans="1:9" s="53" customFormat="1" ht="17.25" customHeight="1">
      <c r="A80" s="10" t="s">
        <v>21</v>
      </c>
      <c r="B80" s="50">
        <v>911</v>
      </c>
      <c r="C80" s="51" t="s">
        <v>30</v>
      </c>
      <c r="D80" s="51" t="s">
        <v>31</v>
      </c>
      <c r="E80" s="51"/>
      <c r="F80" s="51"/>
      <c r="G80" s="83">
        <f>G83+G84+G87</f>
        <v>6933.599999999999</v>
      </c>
      <c r="H80" s="52"/>
      <c r="I80" s="52"/>
    </row>
    <row r="81" spans="1:9" s="60" customFormat="1" ht="15.75" customHeight="1">
      <c r="A81" s="16" t="s">
        <v>55</v>
      </c>
      <c r="B81" s="17">
        <v>911</v>
      </c>
      <c r="C81" s="18" t="s">
        <v>30</v>
      </c>
      <c r="D81" s="18" t="s">
        <v>31</v>
      </c>
      <c r="E81" s="13" t="s">
        <v>16</v>
      </c>
      <c r="F81" s="26"/>
      <c r="G81" s="84">
        <v>6838.6</v>
      </c>
      <c r="H81" s="59"/>
      <c r="I81" s="59"/>
    </row>
    <row r="82" spans="1:9" s="60" customFormat="1" ht="15.75" customHeight="1">
      <c r="A82" s="37" t="s">
        <v>70</v>
      </c>
      <c r="B82" s="13" t="s">
        <v>162</v>
      </c>
      <c r="C82" s="13" t="s">
        <v>30</v>
      </c>
      <c r="D82" s="13" t="s">
        <v>31</v>
      </c>
      <c r="E82" s="13" t="s">
        <v>71</v>
      </c>
      <c r="F82" s="26"/>
      <c r="G82" s="84">
        <f>SUM(G83,G84)</f>
        <v>6838.599999999999</v>
      </c>
      <c r="H82" s="59"/>
      <c r="I82" s="59"/>
    </row>
    <row r="83" spans="1:9" s="60" customFormat="1" ht="19.5" customHeight="1">
      <c r="A83" s="37" t="s">
        <v>53</v>
      </c>
      <c r="B83" s="13" t="s">
        <v>162</v>
      </c>
      <c r="C83" s="13" t="s">
        <v>30</v>
      </c>
      <c r="D83" s="13" t="s">
        <v>31</v>
      </c>
      <c r="E83" s="13" t="s">
        <v>71</v>
      </c>
      <c r="F83" s="13" t="s">
        <v>68</v>
      </c>
      <c r="G83" s="84">
        <v>2297.7</v>
      </c>
      <c r="H83" s="59"/>
      <c r="I83" s="59"/>
    </row>
    <row r="84" spans="1:9" s="60" customFormat="1" ht="19.5" customHeight="1">
      <c r="A84" s="16" t="s">
        <v>40</v>
      </c>
      <c r="B84" s="13" t="s">
        <v>162</v>
      </c>
      <c r="C84" s="13" t="s">
        <v>30</v>
      </c>
      <c r="D84" s="13" t="s">
        <v>31</v>
      </c>
      <c r="E84" s="13" t="s">
        <v>71</v>
      </c>
      <c r="F84" s="13" t="s">
        <v>42</v>
      </c>
      <c r="G84" s="84">
        <v>4540.9</v>
      </c>
      <c r="H84" s="59"/>
      <c r="I84" s="59"/>
    </row>
    <row r="85" spans="1:9" s="60" customFormat="1" ht="19.5" customHeight="1">
      <c r="A85" s="16" t="s">
        <v>64</v>
      </c>
      <c r="B85" s="13" t="s">
        <v>162</v>
      </c>
      <c r="C85" s="13" t="s">
        <v>30</v>
      </c>
      <c r="D85" s="13" t="s">
        <v>31</v>
      </c>
      <c r="E85" s="13" t="s">
        <v>108</v>
      </c>
      <c r="F85" s="13"/>
      <c r="G85" s="84">
        <v>95</v>
      </c>
      <c r="H85" s="59"/>
      <c r="I85" s="59"/>
    </row>
    <row r="86" spans="1:9" s="60" customFormat="1" ht="19.5" customHeight="1">
      <c r="A86" s="16" t="s">
        <v>156</v>
      </c>
      <c r="B86" s="13" t="s">
        <v>162</v>
      </c>
      <c r="C86" s="13" t="s">
        <v>30</v>
      </c>
      <c r="D86" s="13" t="s">
        <v>31</v>
      </c>
      <c r="E86" s="13" t="s">
        <v>155</v>
      </c>
      <c r="F86" s="13"/>
      <c r="G86" s="84">
        <v>95</v>
      </c>
      <c r="H86" s="59"/>
      <c r="I86" s="59"/>
    </row>
    <row r="87" spans="1:9" s="60" customFormat="1" ht="19.5" customHeight="1">
      <c r="A87" s="16" t="s">
        <v>40</v>
      </c>
      <c r="B87" s="13" t="s">
        <v>162</v>
      </c>
      <c r="C87" s="13" t="s">
        <v>30</v>
      </c>
      <c r="D87" s="13" t="s">
        <v>31</v>
      </c>
      <c r="E87" s="13" t="s">
        <v>155</v>
      </c>
      <c r="F87" s="13" t="s">
        <v>42</v>
      </c>
      <c r="G87" s="84">
        <v>95</v>
      </c>
      <c r="H87" s="59"/>
      <c r="I87" s="59"/>
    </row>
    <row r="88" spans="1:9" s="62" customFormat="1" ht="15.75" customHeight="1">
      <c r="A88" s="67" t="s">
        <v>22</v>
      </c>
      <c r="B88" s="50">
        <v>911</v>
      </c>
      <c r="C88" s="51" t="s">
        <v>30</v>
      </c>
      <c r="D88" s="51" t="s">
        <v>14</v>
      </c>
      <c r="E88" s="51"/>
      <c r="F88" s="68"/>
      <c r="G88" s="83">
        <f>G91+G94+G95+G97+G99+G101+G103</f>
        <v>42487.200000000004</v>
      </c>
      <c r="H88" s="61"/>
      <c r="I88" s="61"/>
    </row>
    <row r="89" spans="1:7" s="59" customFormat="1" ht="18.75" customHeight="1">
      <c r="A89" s="24" t="s">
        <v>12</v>
      </c>
      <c r="B89" s="25">
        <v>911</v>
      </c>
      <c r="C89" s="26" t="s">
        <v>93</v>
      </c>
      <c r="D89" s="26" t="s">
        <v>13</v>
      </c>
      <c r="E89" s="26" t="s">
        <v>99</v>
      </c>
      <c r="F89" s="30"/>
      <c r="G89" s="84">
        <v>12508.7</v>
      </c>
    </row>
    <row r="90" spans="1:7" s="59" customFormat="1" ht="26.25" customHeight="1">
      <c r="A90" s="24" t="s">
        <v>129</v>
      </c>
      <c r="B90" s="25">
        <v>911</v>
      </c>
      <c r="C90" s="26" t="s">
        <v>93</v>
      </c>
      <c r="D90" s="26" t="s">
        <v>13</v>
      </c>
      <c r="E90" s="26" t="s">
        <v>127</v>
      </c>
      <c r="F90" s="30"/>
      <c r="G90" s="84">
        <v>12508.7</v>
      </c>
    </row>
    <row r="91" spans="1:7" s="59" customFormat="1" ht="15.75" customHeight="1">
      <c r="A91" s="38" t="s">
        <v>40</v>
      </c>
      <c r="B91" s="39">
        <v>911</v>
      </c>
      <c r="C91" s="26" t="s">
        <v>93</v>
      </c>
      <c r="D91" s="26" t="s">
        <v>13</v>
      </c>
      <c r="E91" s="26" t="s">
        <v>127</v>
      </c>
      <c r="F91" s="30" t="s">
        <v>42</v>
      </c>
      <c r="G91" s="84">
        <v>12508.7</v>
      </c>
    </row>
    <row r="92" spans="1:7" s="59" customFormat="1" ht="15.75" customHeight="1">
      <c r="A92" s="40" t="s">
        <v>22</v>
      </c>
      <c r="B92" s="39">
        <v>911</v>
      </c>
      <c r="C92" s="26" t="s">
        <v>30</v>
      </c>
      <c r="D92" s="26" t="s">
        <v>14</v>
      </c>
      <c r="E92" s="26" t="s">
        <v>105</v>
      </c>
      <c r="F92" s="30"/>
      <c r="G92" s="84">
        <f>SUM(G93,G96,G98,G100,G102)</f>
        <v>29978.500000000004</v>
      </c>
    </row>
    <row r="93" spans="1:9" s="60" customFormat="1" ht="15.75" customHeight="1">
      <c r="A93" s="36" t="s">
        <v>23</v>
      </c>
      <c r="B93" s="12">
        <v>911</v>
      </c>
      <c r="C93" s="13" t="s">
        <v>30</v>
      </c>
      <c r="D93" s="13" t="s">
        <v>14</v>
      </c>
      <c r="E93" s="13" t="s">
        <v>56</v>
      </c>
      <c r="F93" s="30"/>
      <c r="G93" s="84">
        <f>SUM(G94,G95)</f>
        <v>7211.1</v>
      </c>
      <c r="H93" s="59"/>
      <c r="I93" s="59"/>
    </row>
    <row r="94" spans="1:9" s="60" customFormat="1" ht="15.75" customHeight="1">
      <c r="A94" s="36" t="s">
        <v>53</v>
      </c>
      <c r="B94" s="12">
        <v>911</v>
      </c>
      <c r="C94" s="13" t="s">
        <v>30</v>
      </c>
      <c r="D94" s="13" t="s">
        <v>14</v>
      </c>
      <c r="E94" s="13" t="s">
        <v>56</v>
      </c>
      <c r="F94" s="30" t="s">
        <v>68</v>
      </c>
      <c r="G94" s="84">
        <v>910</v>
      </c>
      <c r="H94" s="59"/>
      <c r="I94" s="59"/>
    </row>
    <row r="95" spans="1:9" s="60" customFormat="1" ht="15.75" customHeight="1">
      <c r="A95" s="16" t="s">
        <v>40</v>
      </c>
      <c r="B95" s="19">
        <v>911</v>
      </c>
      <c r="C95" s="18" t="s">
        <v>30</v>
      </c>
      <c r="D95" s="18" t="s">
        <v>14</v>
      </c>
      <c r="E95" s="13" t="s">
        <v>56</v>
      </c>
      <c r="F95" s="18">
        <v>500</v>
      </c>
      <c r="G95" s="84">
        <v>6301.1</v>
      </c>
      <c r="H95" s="59"/>
      <c r="I95" s="59"/>
    </row>
    <row r="96" spans="1:9" s="60" customFormat="1" ht="30" customHeight="1">
      <c r="A96" s="36" t="s">
        <v>57</v>
      </c>
      <c r="B96" s="12">
        <v>911</v>
      </c>
      <c r="C96" s="13" t="s">
        <v>30</v>
      </c>
      <c r="D96" s="13" t="s">
        <v>14</v>
      </c>
      <c r="E96" s="13" t="s">
        <v>58</v>
      </c>
      <c r="F96" s="30"/>
      <c r="G96" s="84">
        <v>12963.1</v>
      </c>
      <c r="H96" s="59"/>
      <c r="I96" s="59"/>
    </row>
    <row r="97" spans="1:9" s="60" customFormat="1" ht="13.5" customHeight="1">
      <c r="A97" s="16" t="s">
        <v>40</v>
      </c>
      <c r="B97" s="19">
        <v>911</v>
      </c>
      <c r="C97" s="18" t="s">
        <v>30</v>
      </c>
      <c r="D97" s="18" t="s">
        <v>14</v>
      </c>
      <c r="E97" s="13" t="s">
        <v>58</v>
      </c>
      <c r="F97" s="18">
        <v>500</v>
      </c>
      <c r="G97" s="84">
        <v>12963.1</v>
      </c>
      <c r="H97" s="59"/>
      <c r="I97" s="59"/>
    </row>
    <row r="98" spans="1:9" s="60" customFormat="1" ht="13.5" customHeight="1">
      <c r="A98" s="36" t="s">
        <v>59</v>
      </c>
      <c r="B98" s="12">
        <v>911</v>
      </c>
      <c r="C98" s="13" t="s">
        <v>30</v>
      </c>
      <c r="D98" s="13" t="s">
        <v>14</v>
      </c>
      <c r="E98" s="13" t="s">
        <v>60</v>
      </c>
      <c r="F98" s="30"/>
      <c r="G98" s="84">
        <v>3564.4</v>
      </c>
      <c r="H98" s="59"/>
      <c r="I98" s="59"/>
    </row>
    <row r="99" spans="1:9" s="60" customFormat="1" ht="13.5" customHeight="1">
      <c r="A99" s="16" t="s">
        <v>40</v>
      </c>
      <c r="B99" s="19">
        <v>911</v>
      </c>
      <c r="C99" s="18" t="s">
        <v>30</v>
      </c>
      <c r="D99" s="18" t="s">
        <v>14</v>
      </c>
      <c r="E99" s="13" t="s">
        <v>60</v>
      </c>
      <c r="F99" s="18">
        <v>500</v>
      </c>
      <c r="G99" s="84">
        <v>3564.4</v>
      </c>
      <c r="H99" s="59"/>
      <c r="I99" s="59"/>
    </row>
    <row r="100" spans="1:9" s="60" customFormat="1" ht="13.5" customHeight="1">
      <c r="A100" s="36" t="s">
        <v>24</v>
      </c>
      <c r="B100" s="12">
        <v>911</v>
      </c>
      <c r="C100" s="13" t="s">
        <v>30</v>
      </c>
      <c r="D100" s="13" t="s">
        <v>14</v>
      </c>
      <c r="E100" s="13" t="s">
        <v>61</v>
      </c>
      <c r="F100" s="30"/>
      <c r="G100" s="84">
        <v>150.9</v>
      </c>
      <c r="H100" s="59"/>
      <c r="I100" s="59"/>
    </row>
    <row r="101" spans="1:9" s="60" customFormat="1" ht="13.5" customHeight="1">
      <c r="A101" s="16" t="s">
        <v>40</v>
      </c>
      <c r="B101" s="19">
        <v>911</v>
      </c>
      <c r="C101" s="18" t="s">
        <v>30</v>
      </c>
      <c r="D101" s="18" t="s">
        <v>14</v>
      </c>
      <c r="E101" s="13" t="s">
        <v>61</v>
      </c>
      <c r="F101" s="18" t="s">
        <v>42</v>
      </c>
      <c r="G101" s="84">
        <v>150.9</v>
      </c>
      <c r="H101" s="59"/>
      <c r="I101" s="59"/>
    </row>
    <row r="102" spans="1:9" s="60" customFormat="1" ht="27" customHeight="1">
      <c r="A102" s="36" t="s">
        <v>62</v>
      </c>
      <c r="B102" s="12">
        <v>911</v>
      </c>
      <c r="C102" s="13" t="s">
        <v>30</v>
      </c>
      <c r="D102" s="13" t="s">
        <v>14</v>
      </c>
      <c r="E102" s="13" t="s">
        <v>63</v>
      </c>
      <c r="F102" s="18"/>
      <c r="G102" s="84">
        <v>6089</v>
      </c>
      <c r="H102" s="59"/>
      <c r="I102" s="59"/>
    </row>
    <row r="103" spans="1:9" s="60" customFormat="1" ht="13.5" customHeight="1">
      <c r="A103" s="16" t="s">
        <v>40</v>
      </c>
      <c r="B103" s="19">
        <v>911</v>
      </c>
      <c r="C103" s="18" t="s">
        <v>30</v>
      </c>
      <c r="D103" s="18" t="s">
        <v>14</v>
      </c>
      <c r="E103" s="13" t="s">
        <v>63</v>
      </c>
      <c r="F103" s="18">
        <v>500</v>
      </c>
      <c r="G103" s="84">
        <v>6089</v>
      </c>
      <c r="H103" s="59"/>
      <c r="I103" s="59"/>
    </row>
    <row r="104" spans="1:9" s="62" customFormat="1" ht="19.5" customHeight="1">
      <c r="A104" s="69" t="s">
        <v>89</v>
      </c>
      <c r="B104" s="70">
        <v>911</v>
      </c>
      <c r="C104" s="68" t="s">
        <v>30</v>
      </c>
      <c r="D104" s="68" t="s">
        <v>30</v>
      </c>
      <c r="E104" s="51"/>
      <c r="F104" s="68"/>
      <c r="G104" s="83">
        <f>SUM(G105)</f>
        <v>181.7</v>
      </c>
      <c r="H104" s="61"/>
      <c r="I104" s="61"/>
    </row>
    <row r="105" spans="1:7" s="59" customFormat="1" ht="38.25">
      <c r="A105" s="41" t="s">
        <v>96</v>
      </c>
      <c r="B105" s="42">
        <v>911</v>
      </c>
      <c r="C105" s="30" t="s">
        <v>30</v>
      </c>
      <c r="D105" s="30" t="s">
        <v>30</v>
      </c>
      <c r="E105" s="26" t="s">
        <v>44</v>
      </c>
      <c r="F105" s="30"/>
      <c r="G105" s="84">
        <v>181.7</v>
      </c>
    </row>
    <row r="106" spans="1:9" s="60" customFormat="1" ht="15" customHeight="1">
      <c r="A106" s="16" t="s">
        <v>28</v>
      </c>
      <c r="B106" s="19">
        <v>911</v>
      </c>
      <c r="C106" s="18" t="s">
        <v>30</v>
      </c>
      <c r="D106" s="18" t="s">
        <v>30</v>
      </c>
      <c r="E106" s="13" t="s">
        <v>112</v>
      </c>
      <c r="F106" s="18"/>
      <c r="G106" s="84">
        <v>181.7</v>
      </c>
      <c r="H106" s="59"/>
      <c r="I106" s="59"/>
    </row>
    <row r="107" spans="1:9" s="60" customFormat="1" ht="15" customHeight="1">
      <c r="A107" s="16" t="s">
        <v>53</v>
      </c>
      <c r="B107" s="19">
        <v>911</v>
      </c>
      <c r="C107" s="18" t="s">
        <v>30</v>
      </c>
      <c r="D107" s="18" t="s">
        <v>30</v>
      </c>
      <c r="E107" s="13" t="s">
        <v>112</v>
      </c>
      <c r="F107" s="18" t="s">
        <v>68</v>
      </c>
      <c r="G107" s="84">
        <v>181.7</v>
      </c>
      <c r="H107" s="59"/>
      <c r="I107" s="59"/>
    </row>
    <row r="108" spans="1:9" s="62" customFormat="1" ht="13.5" customHeight="1">
      <c r="A108" s="43" t="s">
        <v>84</v>
      </c>
      <c r="B108" s="48">
        <v>911</v>
      </c>
      <c r="C108" s="27" t="s">
        <v>35</v>
      </c>
      <c r="D108" s="27"/>
      <c r="E108" s="49"/>
      <c r="F108" s="27"/>
      <c r="G108" s="91">
        <f>G109</f>
        <v>1026.9</v>
      </c>
      <c r="H108" s="61"/>
      <c r="I108" s="61"/>
    </row>
    <row r="109" spans="1:7" s="59" customFormat="1" ht="15.75" customHeight="1">
      <c r="A109" s="69" t="s">
        <v>25</v>
      </c>
      <c r="B109" s="70">
        <v>911</v>
      </c>
      <c r="C109" s="68" t="s">
        <v>35</v>
      </c>
      <c r="D109" s="68" t="s">
        <v>14</v>
      </c>
      <c r="E109" s="51"/>
      <c r="F109" s="68"/>
      <c r="G109" s="83">
        <f>SUM(G110,G113)</f>
        <v>1026.9</v>
      </c>
    </row>
    <row r="110" spans="1:7" s="59" customFormat="1" ht="15.75" customHeight="1">
      <c r="A110" s="41" t="s">
        <v>106</v>
      </c>
      <c r="B110" s="42">
        <v>911</v>
      </c>
      <c r="C110" s="30" t="s">
        <v>35</v>
      </c>
      <c r="D110" s="30" t="s">
        <v>14</v>
      </c>
      <c r="E110" s="26" t="s">
        <v>107</v>
      </c>
      <c r="F110" s="30"/>
      <c r="G110" s="84">
        <v>859.6</v>
      </c>
    </row>
    <row r="111" spans="1:7" s="59" customFormat="1" ht="38.25" customHeight="1">
      <c r="A111" s="41" t="s">
        <v>91</v>
      </c>
      <c r="B111" s="42">
        <v>911</v>
      </c>
      <c r="C111" s="30" t="s">
        <v>35</v>
      </c>
      <c r="D111" s="30" t="s">
        <v>14</v>
      </c>
      <c r="E111" s="26" t="s">
        <v>90</v>
      </c>
      <c r="F111" s="30"/>
      <c r="G111" s="84">
        <v>859.6</v>
      </c>
    </row>
    <row r="112" spans="1:7" s="59" customFormat="1" ht="18.75" customHeight="1">
      <c r="A112" s="41" t="s">
        <v>85</v>
      </c>
      <c r="B112" s="42">
        <v>911</v>
      </c>
      <c r="C112" s="30" t="s">
        <v>35</v>
      </c>
      <c r="D112" s="30" t="s">
        <v>14</v>
      </c>
      <c r="E112" s="26" t="s">
        <v>90</v>
      </c>
      <c r="F112" s="30" t="s">
        <v>34</v>
      </c>
      <c r="G112" s="84">
        <v>859.6</v>
      </c>
    </row>
    <row r="113" spans="1:7" s="59" customFormat="1" ht="14.25" customHeight="1">
      <c r="A113" s="14" t="s">
        <v>160</v>
      </c>
      <c r="B113" s="12">
        <v>911</v>
      </c>
      <c r="C113" s="13" t="s">
        <v>13</v>
      </c>
      <c r="D113" s="13" t="s">
        <v>157</v>
      </c>
      <c r="E113" s="13" t="s">
        <v>158</v>
      </c>
      <c r="F113" s="13"/>
      <c r="G113" s="84">
        <v>167.3</v>
      </c>
    </row>
    <row r="114" spans="1:7" s="59" customFormat="1" ht="14.25" customHeight="1">
      <c r="A114" s="14" t="s">
        <v>161</v>
      </c>
      <c r="B114" s="12">
        <v>911</v>
      </c>
      <c r="C114" s="13" t="s">
        <v>13</v>
      </c>
      <c r="D114" s="13" t="s">
        <v>157</v>
      </c>
      <c r="E114" s="13" t="s">
        <v>108</v>
      </c>
      <c r="F114" s="13"/>
      <c r="G114" s="84">
        <v>167.3</v>
      </c>
    </row>
    <row r="115" spans="1:7" s="59" customFormat="1" ht="68.25" customHeight="1">
      <c r="A115" s="14" t="s">
        <v>66</v>
      </c>
      <c r="B115" s="12">
        <v>911</v>
      </c>
      <c r="C115" s="13" t="s">
        <v>13</v>
      </c>
      <c r="D115" s="13" t="s">
        <v>157</v>
      </c>
      <c r="E115" s="13" t="s">
        <v>67</v>
      </c>
      <c r="F115" s="13"/>
      <c r="G115" s="84">
        <v>167.3</v>
      </c>
    </row>
    <row r="116" spans="1:7" s="59" customFormat="1" ht="15" customHeight="1">
      <c r="A116" s="14" t="s">
        <v>65</v>
      </c>
      <c r="B116" s="12">
        <v>911</v>
      </c>
      <c r="C116" s="13" t="s">
        <v>13</v>
      </c>
      <c r="D116" s="13" t="s">
        <v>157</v>
      </c>
      <c r="E116" s="13" t="s">
        <v>67</v>
      </c>
      <c r="F116" s="13" t="s">
        <v>69</v>
      </c>
      <c r="G116" s="84">
        <v>167.3</v>
      </c>
    </row>
    <row r="117" spans="1:7" s="61" customFormat="1" ht="15" customHeight="1">
      <c r="A117" s="43" t="s">
        <v>113</v>
      </c>
      <c r="B117" s="48">
        <v>911</v>
      </c>
      <c r="C117" s="27" t="s">
        <v>93</v>
      </c>
      <c r="D117" s="27" t="s">
        <v>119</v>
      </c>
      <c r="E117" s="49"/>
      <c r="F117" s="27"/>
      <c r="G117" s="91">
        <f>G118</f>
        <v>100</v>
      </c>
    </row>
    <row r="118" spans="1:7" s="59" customFormat="1" ht="15" customHeight="1">
      <c r="A118" s="69" t="s">
        <v>120</v>
      </c>
      <c r="B118" s="70">
        <v>911</v>
      </c>
      <c r="C118" s="68" t="s">
        <v>93</v>
      </c>
      <c r="D118" s="68" t="s">
        <v>13</v>
      </c>
      <c r="E118" s="51"/>
      <c r="F118" s="68"/>
      <c r="G118" s="83">
        <v>100</v>
      </c>
    </row>
    <row r="119" spans="1:9" s="60" customFormat="1" ht="15" customHeight="1">
      <c r="A119" s="16" t="s">
        <v>114</v>
      </c>
      <c r="B119" s="19">
        <v>911</v>
      </c>
      <c r="C119" s="18" t="s">
        <v>93</v>
      </c>
      <c r="D119" s="18" t="s">
        <v>13</v>
      </c>
      <c r="E119" s="13" t="s">
        <v>115</v>
      </c>
      <c r="F119" s="18"/>
      <c r="G119" s="84">
        <v>100</v>
      </c>
      <c r="H119" s="59"/>
      <c r="I119" s="59"/>
    </row>
    <row r="120" spans="1:9" s="60" customFormat="1" ht="15" customHeight="1">
      <c r="A120" s="16" t="s">
        <v>28</v>
      </c>
      <c r="B120" s="19">
        <v>911</v>
      </c>
      <c r="C120" s="18" t="s">
        <v>93</v>
      </c>
      <c r="D120" s="18" t="s">
        <v>13</v>
      </c>
      <c r="E120" s="13" t="s">
        <v>121</v>
      </c>
      <c r="F120" s="18"/>
      <c r="G120" s="84">
        <v>100</v>
      </c>
      <c r="H120" s="59"/>
      <c r="I120" s="59"/>
    </row>
    <row r="121" spans="1:9" s="60" customFormat="1" ht="15" customHeight="1">
      <c r="A121" s="16" t="s">
        <v>53</v>
      </c>
      <c r="B121" s="19">
        <v>911</v>
      </c>
      <c r="C121" s="18" t="s">
        <v>93</v>
      </c>
      <c r="D121" s="18" t="s">
        <v>13</v>
      </c>
      <c r="E121" s="13" t="s">
        <v>121</v>
      </c>
      <c r="F121" s="18" t="s">
        <v>68</v>
      </c>
      <c r="G121" s="84">
        <v>100</v>
      </c>
      <c r="H121" s="59"/>
      <c r="I121" s="59"/>
    </row>
    <row r="122" spans="1:256" s="61" customFormat="1" ht="15">
      <c r="A122" s="72" t="s">
        <v>92</v>
      </c>
      <c r="B122" s="8">
        <v>911</v>
      </c>
      <c r="C122" s="49" t="s">
        <v>122</v>
      </c>
      <c r="D122" s="49"/>
      <c r="E122" s="49"/>
      <c r="F122" s="49"/>
      <c r="G122" s="91">
        <f>G123</f>
        <v>363.3</v>
      </c>
      <c r="IV122" s="80">
        <f>SUM(G122:IU122)</f>
        <v>363.3</v>
      </c>
    </row>
    <row r="123" spans="1:7" s="59" customFormat="1" ht="25.5">
      <c r="A123" s="10" t="s">
        <v>123</v>
      </c>
      <c r="B123" s="50">
        <v>911</v>
      </c>
      <c r="C123" s="51" t="s">
        <v>122</v>
      </c>
      <c r="D123" s="51" t="s">
        <v>13</v>
      </c>
      <c r="E123" s="51"/>
      <c r="F123" s="51"/>
      <c r="G123" s="83">
        <v>363.3</v>
      </c>
    </row>
    <row r="124" spans="1:7" s="59" customFormat="1" ht="15">
      <c r="A124" s="34" t="s">
        <v>97</v>
      </c>
      <c r="B124" s="25">
        <v>911</v>
      </c>
      <c r="C124" s="26" t="s">
        <v>122</v>
      </c>
      <c r="D124" s="26" t="s">
        <v>13</v>
      </c>
      <c r="E124" s="26" t="s">
        <v>98</v>
      </c>
      <c r="F124" s="26"/>
      <c r="G124" s="84">
        <v>363.3</v>
      </c>
    </row>
    <row r="125" spans="1:7" s="59" customFormat="1" ht="15">
      <c r="A125" s="34" t="s">
        <v>94</v>
      </c>
      <c r="B125" s="25">
        <v>911</v>
      </c>
      <c r="C125" s="26" t="s">
        <v>122</v>
      </c>
      <c r="D125" s="26" t="s">
        <v>13</v>
      </c>
      <c r="E125" s="26" t="s">
        <v>95</v>
      </c>
      <c r="F125" s="26"/>
      <c r="G125" s="84">
        <v>363.3</v>
      </c>
    </row>
    <row r="126" spans="1:7" s="59" customFormat="1" ht="15">
      <c r="A126" s="34" t="s">
        <v>17</v>
      </c>
      <c r="B126" s="25">
        <v>911</v>
      </c>
      <c r="C126" s="26" t="s">
        <v>122</v>
      </c>
      <c r="D126" s="26" t="s">
        <v>13</v>
      </c>
      <c r="E126" s="26" t="s">
        <v>95</v>
      </c>
      <c r="F126" s="26" t="s">
        <v>46</v>
      </c>
      <c r="G126" s="84">
        <v>363.3</v>
      </c>
    </row>
    <row r="127" spans="1:9" s="60" customFormat="1" ht="42" customHeight="1">
      <c r="A127" s="44" t="s">
        <v>87</v>
      </c>
      <c r="B127" s="5">
        <v>931</v>
      </c>
      <c r="C127" s="22"/>
      <c r="D127" s="22"/>
      <c r="E127" s="22"/>
      <c r="F127" s="22"/>
      <c r="G127" s="88">
        <f>G128+G136</f>
        <v>6257.599999999999</v>
      </c>
      <c r="H127" s="59"/>
      <c r="I127" s="59"/>
    </row>
    <row r="128" spans="1:9" s="64" customFormat="1" ht="14.25">
      <c r="A128" s="72" t="s">
        <v>124</v>
      </c>
      <c r="B128" s="8">
        <v>931</v>
      </c>
      <c r="C128" s="49" t="s">
        <v>33</v>
      </c>
      <c r="D128" s="49"/>
      <c r="E128" s="49"/>
      <c r="F128" s="49"/>
      <c r="G128" s="91">
        <f>G129</f>
        <v>4075.3999999999996</v>
      </c>
      <c r="H128" s="63"/>
      <c r="I128" s="63"/>
    </row>
    <row r="129" spans="1:7" s="59" customFormat="1" ht="15">
      <c r="A129" s="10" t="s">
        <v>26</v>
      </c>
      <c r="B129" s="50">
        <v>931</v>
      </c>
      <c r="C129" s="51" t="s">
        <v>33</v>
      </c>
      <c r="D129" s="51" t="s">
        <v>13</v>
      </c>
      <c r="E129" s="51"/>
      <c r="F129" s="51"/>
      <c r="G129" s="83">
        <f>SUM(G130,G133)</f>
        <v>4075.3999999999996</v>
      </c>
    </row>
    <row r="130" spans="1:7" s="59" customFormat="1" ht="15">
      <c r="A130" s="24" t="s">
        <v>12</v>
      </c>
      <c r="B130" s="25">
        <v>931</v>
      </c>
      <c r="C130" s="26" t="s">
        <v>33</v>
      </c>
      <c r="D130" s="26" t="s">
        <v>13</v>
      </c>
      <c r="E130" s="26" t="s">
        <v>99</v>
      </c>
      <c r="F130" s="26"/>
      <c r="G130" s="84">
        <v>207.2</v>
      </c>
    </row>
    <row r="131" spans="1:7" s="59" customFormat="1" ht="25.5">
      <c r="A131" s="24" t="s">
        <v>129</v>
      </c>
      <c r="B131" s="25">
        <v>931</v>
      </c>
      <c r="C131" s="26" t="s">
        <v>33</v>
      </c>
      <c r="D131" s="26" t="s">
        <v>13</v>
      </c>
      <c r="E131" s="26" t="s">
        <v>127</v>
      </c>
      <c r="F131" s="26"/>
      <c r="G131" s="84">
        <v>207.2</v>
      </c>
    </row>
    <row r="132" spans="1:7" s="59" customFormat="1" ht="38.25">
      <c r="A132" s="24" t="s">
        <v>130</v>
      </c>
      <c r="B132" s="25">
        <v>931</v>
      </c>
      <c r="C132" s="26" t="s">
        <v>33</v>
      </c>
      <c r="D132" s="26" t="s">
        <v>13</v>
      </c>
      <c r="E132" s="26" t="s">
        <v>127</v>
      </c>
      <c r="F132" s="26" t="s">
        <v>38</v>
      </c>
      <c r="G132" s="84">
        <v>207.2</v>
      </c>
    </row>
    <row r="133" spans="1:9" s="60" customFormat="1" ht="24.75" customHeight="1">
      <c r="A133" s="14" t="s">
        <v>27</v>
      </c>
      <c r="B133" s="12">
        <v>931</v>
      </c>
      <c r="C133" s="13" t="s">
        <v>33</v>
      </c>
      <c r="D133" s="13" t="s">
        <v>13</v>
      </c>
      <c r="E133" s="13" t="s">
        <v>109</v>
      </c>
      <c r="F133" s="13"/>
      <c r="G133" s="85">
        <v>3868.2</v>
      </c>
      <c r="H133" s="59"/>
      <c r="I133" s="59"/>
    </row>
    <row r="134" spans="1:9" s="60" customFormat="1" ht="24.75" customHeight="1">
      <c r="A134" s="14" t="s">
        <v>28</v>
      </c>
      <c r="B134" s="12">
        <v>931</v>
      </c>
      <c r="C134" s="13" t="s">
        <v>33</v>
      </c>
      <c r="D134" s="13" t="s">
        <v>13</v>
      </c>
      <c r="E134" s="13" t="s">
        <v>76</v>
      </c>
      <c r="F134" s="13"/>
      <c r="G134" s="85">
        <v>3868.2</v>
      </c>
      <c r="H134" s="59"/>
      <c r="I134" s="59"/>
    </row>
    <row r="135" spans="1:9" s="60" customFormat="1" ht="18.75" customHeight="1">
      <c r="A135" s="36" t="s">
        <v>39</v>
      </c>
      <c r="B135" s="12">
        <v>931</v>
      </c>
      <c r="C135" s="13" t="s">
        <v>33</v>
      </c>
      <c r="D135" s="13" t="s">
        <v>13</v>
      </c>
      <c r="E135" s="13" t="s">
        <v>76</v>
      </c>
      <c r="F135" s="13" t="s">
        <v>38</v>
      </c>
      <c r="G135" s="85">
        <v>3868.2</v>
      </c>
      <c r="H135" s="59"/>
      <c r="I135" s="59"/>
    </row>
    <row r="136" spans="1:9" s="64" customFormat="1" ht="14.25">
      <c r="A136" s="72" t="s">
        <v>113</v>
      </c>
      <c r="B136" s="8">
        <v>931</v>
      </c>
      <c r="C136" s="49" t="s">
        <v>93</v>
      </c>
      <c r="D136" s="49"/>
      <c r="E136" s="49"/>
      <c r="F136" s="49"/>
      <c r="G136" s="91">
        <f>G137+G141</f>
        <v>2182.2</v>
      </c>
      <c r="H136" s="63"/>
      <c r="I136" s="63"/>
    </row>
    <row r="137" spans="1:7" s="59" customFormat="1" ht="25.5">
      <c r="A137" s="10" t="s">
        <v>128</v>
      </c>
      <c r="B137" s="50">
        <v>931</v>
      </c>
      <c r="C137" s="51" t="s">
        <v>93</v>
      </c>
      <c r="D137" s="51" t="s">
        <v>13</v>
      </c>
      <c r="E137" s="51"/>
      <c r="F137" s="51"/>
      <c r="G137" s="83">
        <v>1122.3</v>
      </c>
    </row>
    <row r="138" spans="1:7" s="59" customFormat="1" ht="15">
      <c r="A138" s="24" t="s">
        <v>12</v>
      </c>
      <c r="B138" s="25">
        <v>931</v>
      </c>
      <c r="C138" s="26" t="s">
        <v>93</v>
      </c>
      <c r="D138" s="26" t="s">
        <v>13</v>
      </c>
      <c r="E138" s="26" t="s">
        <v>99</v>
      </c>
      <c r="F138" s="26"/>
      <c r="G138" s="84">
        <v>1122.3</v>
      </c>
    </row>
    <row r="139" spans="1:7" s="59" customFormat="1" ht="25.5">
      <c r="A139" s="24" t="s">
        <v>129</v>
      </c>
      <c r="B139" s="25">
        <v>931</v>
      </c>
      <c r="C139" s="26" t="s">
        <v>93</v>
      </c>
      <c r="D139" s="26" t="s">
        <v>13</v>
      </c>
      <c r="E139" s="26" t="s">
        <v>127</v>
      </c>
      <c r="F139" s="26"/>
      <c r="G139" s="84">
        <v>1122.3</v>
      </c>
    </row>
    <row r="140" spans="1:7" s="59" customFormat="1" ht="38.25">
      <c r="A140" s="24" t="s">
        <v>130</v>
      </c>
      <c r="B140" s="25">
        <v>931</v>
      </c>
      <c r="C140" s="26" t="s">
        <v>93</v>
      </c>
      <c r="D140" s="26" t="s">
        <v>13</v>
      </c>
      <c r="E140" s="26" t="s">
        <v>127</v>
      </c>
      <c r="F140" s="26" t="s">
        <v>38</v>
      </c>
      <c r="G140" s="84">
        <v>1122.3</v>
      </c>
    </row>
    <row r="141" spans="1:7" s="59" customFormat="1" ht="15">
      <c r="A141" s="10" t="s">
        <v>125</v>
      </c>
      <c r="B141" s="50">
        <v>931</v>
      </c>
      <c r="C141" s="51" t="s">
        <v>93</v>
      </c>
      <c r="D141" s="51" t="s">
        <v>31</v>
      </c>
      <c r="E141" s="51"/>
      <c r="F141" s="51"/>
      <c r="G141" s="83">
        <v>1059.9</v>
      </c>
    </row>
    <row r="142" spans="1:7" s="59" customFormat="1" ht="25.5">
      <c r="A142" s="24" t="s">
        <v>110</v>
      </c>
      <c r="B142" s="25">
        <v>931</v>
      </c>
      <c r="C142" s="26" t="s">
        <v>93</v>
      </c>
      <c r="D142" s="26" t="s">
        <v>31</v>
      </c>
      <c r="E142" s="26" t="s">
        <v>111</v>
      </c>
      <c r="F142" s="26"/>
      <c r="G142" s="84">
        <v>1059.9</v>
      </c>
    </row>
    <row r="143" spans="1:9" s="60" customFormat="1" ht="24.75" customHeight="1">
      <c r="A143" s="14" t="s">
        <v>79</v>
      </c>
      <c r="B143" s="12">
        <v>931</v>
      </c>
      <c r="C143" s="13" t="s">
        <v>93</v>
      </c>
      <c r="D143" s="13" t="s">
        <v>31</v>
      </c>
      <c r="E143" s="13" t="s">
        <v>77</v>
      </c>
      <c r="F143" s="13"/>
      <c r="G143" s="85">
        <v>1059.9</v>
      </c>
      <c r="H143" s="59"/>
      <c r="I143" s="59"/>
    </row>
    <row r="144" spans="1:9" s="60" customFormat="1" ht="18.75" customHeight="1">
      <c r="A144" s="36" t="s">
        <v>39</v>
      </c>
      <c r="B144" s="12">
        <v>931</v>
      </c>
      <c r="C144" s="13" t="s">
        <v>93</v>
      </c>
      <c r="D144" s="13" t="s">
        <v>31</v>
      </c>
      <c r="E144" s="13" t="s">
        <v>77</v>
      </c>
      <c r="F144" s="13" t="s">
        <v>38</v>
      </c>
      <c r="G144" s="85">
        <v>1059.9</v>
      </c>
      <c r="H144" s="59"/>
      <c r="I144" s="59"/>
    </row>
    <row r="145" spans="1:9" s="60" customFormat="1" ht="18.75" customHeight="1">
      <c r="A145" s="45" t="s">
        <v>36</v>
      </c>
      <c r="B145" s="46"/>
      <c r="C145" s="46"/>
      <c r="D145" s="46"/>
      <c r="E145" s="46"/>
      <c r="F145" s="46"/>
      <c r="G145" s="92">
        <f>G127+G21+G11</f>
        <v>127185</v>
      </c>
      <c r="H145" s="59"/>
      <c r="I145" s="59"/>
    </row>
    <row r="146" spans="1:9" s="60" customFormat="1" ht="14.25">
      <c r="A146" s="47"/>
      <c r="H146" s="59"/>
      <c r="I146" s="59"/>
    </row>
    <row r="147" spans="1:9" s="60" customFormat="1" ht="14.25">
      <c r="A147" s="47"/>
      <c r="H147" s="59"/>
      <c r="I147" s="59"/>
    </row>
    <row r="148" spans="1:9" s="60" customFormat="1" ht="14.25">
      <c r="A148" s="47"/>
      <c r="H148" s="59"/>
      <c r="I148" s="59"/>
    </row>
    <row r="149" spans="1:9" s="60" customFormat="1" ht="14.25">
      <c r="A149" s="47"/>
      <c r="H149" s="59"/>
      <c r="I149" s="59"/>
    </row>
    <row r="150" spans="1:9" s="60" customFormat="1" ht="14.25">
      <c r="A150" s="47"/>
      <c r="H150" s="59"/>
      <c r="I150" s="59"/>
    </row>
    <row r="151" spans="1:9" s="60" customFormat="1" ht="14.25">
      <c r="A151" s="47"/>
      <c r="H151" s="59"/>
      <c r="I151" s="59"/>
    </row>
    <row r="152" spans="1:9" s="60" customFormat="1" ht="14.25">
      <c r="A152" s="47"/>
      <c r="H152" s="59"/>
      <c r="I152" s="59"/>
    </row>
    <row r="153" spans="1:9" s="60" customFormat="1" ht="14.25">
      <c r="A153" s="47"/>
      <c r="H153" s="59"/>
      <c r="I153" s="59"/>
    </row>
    <row r="154" spans="1:9" s="60" customFormat="1" ht="14.25">
      <c r="A154" s="47"/>
      <c r="H154" s="59"/>
      <c r="I154" s="59"/>
    </row>
    <row r="155" spans="1:9" s="60" customFormat="1" ht="14.25">
      <c r="A155" s="47"/>
      <c r="H155" s="59"/>
      <c r="I155" s="59"/>
    </row>
    <row r="156" spans="1:9" s="60" customFormat="1" ht="14.25">
      <c r="A156" s="47"/>
      <c r="H156" s="59"/>
      <c r="I156" s="59"/>
    </row>
    <row r="157" spans="1:9" s="60" customFormat="1" ht="14.25">
      <c r="A157" s="47"/>
      <c r="H157" s="59"/>
      <c r="I157" s="59"/>
    </row>
    <row r="158" spans="1:9" s="60" customFormat="1" ht="14.25">
      <c r="A158" s="47"/>
      <c r="H158" s="59"/>
      <c r="I158" s="59"/>
    </row>
    <row r="159" spans="1:9" s="60" customFormat="1" ht="14.25">
      <c r="A159" s="47"/>
      <c r="H159" s="59"/>
      <c r="I159" s="59"/>
    </row>
    <row r="160" spans="1:9" s="60" customFormat="1" ht="14.25">
      <c r="A160" s="47"/>
      <c r="H160" s="59"/>
      <c r="I160" s="59"/>
    </row>
    <row r="161" spans="1:9" s="60" customFormat="1" ht="14.25">
      <c r="A161" s="47"/>
      <c r="H161" s="59"/>
      <c r="I161" s="59"/>
    </row>
    <row r="162" spans="1:9" s="60" customFormat="1" ht="14.25">
      <c r="A162" s="47"/>
      <c r="H162" s="59"/>
      <c r="I162" s="59"/>
    </row>
    <row r="163" spans="1:9" s="60" customFormat="1" ht="14.25">
      <c r="A163" s="47"/>
      <c r="H163" s="59"/>
      <c r="I163" s="59"/>
    </row>
    <row r="164" spans="1:9" s="60" customFormat="1" ht="14.25">
      <c r="A164" s="47"/>
      <c r="H164" s="59"/>
      <c r="I164" s="59"/>
    </row>
    <row r="165" spans="1:9" s="60" customFormat="1" ht="14.25">
      <c r="A165" s="47"/>
      <c r="H165" s="59"/>
      <c r="I165" s="59"/>
    </row>
    <row r="166" spans="1:9" s="60" customFormat="1" ht="14.25">
      <c r="A166" s="47"/>
      <c r="H166" s="59"/>
      <c r="I166" s="59"/>
    </row>
    <row r="167" spans="1:9" s="60" customFormat="1" ht="14.25">
      <c r="A167" s="47"/>
      <c r="H167" s="59"/>
      <c r="I167" s="59"/>
    </row>
    <row r="168" spans="1:9" s="60" customFormat="1" ht="14.25">
      <c r="A168" s="47"/>
      <c r="H168" s="59"/>
      <c r="I168" s="59"/>
    </row>
    <row r="169" spans="1:8" s="60" customFormat="1" ht="14.25">
      <c r="A169" s="47"/>
      <c r="H169" s="59"/>
    </row>
    <row r="170" spans="1:8" s="60" customFormat="1" ht="14.25">
      <c r="A170" s="47"/>
      <c r="H170" s="59"/>
    </row>
    <row r="171" spans="1:8" s="60" customFormat="1" ht="14.25">
      <c r="A171" s="47"/>
      <c r="H171" s="59"/>
    </row>
    <row r="172" spans="1:8" s="60" customFormat="1" ht="14.25">
      <c r="A172" s="47"/>
      <c r="H172" s="59"/>
    </row>
    <row r="173" spans="1:8" s="60" customFormat="1" ht="14.25">
      <c r="A173" s="47"/>
      <c r="H173" s="59"/>
    </row>
    <row r="174" spans="1:8" s="60" customFormat="1" ht="14.25">
      <c r="A174" s="47"/>
      <c r="H174" s="59"/>
    </row>
    <row r="175" spans="1:8" s="60" customFormat="1" ht="14.25">
      <c r="A175" s="47"/>
      <c r="H175" s="59"/>
    </row>
    <row r="176" spans="1:8" s="60" customFormat="1" ht="14.25">
      <c r="A176" s="47"/>
      <c r="H176" s="59"/>
    </row>
    <row r="177" spans="1:8" s="60" customFormat="1" ht="14.25">
      <c r="A177" s="47"/>
      <c r="H177" s="59"/>
    </row>
    <row r="178" spans="1:8" s="60" customFormat="1" ht="14.25">
      <c r="A178" s="47"/>
      <c r="H178" s="59"/>
    </row>
    <row r="179" spans="1:8" s="60" customFormat="1" ht="14.25">
      <c r="A179" s="47"/>
      <c r="H179" s="59"/>
    </row>
    <row r="180" spans="1:8" s="60" customFormat="1" ht="14.25">
      <c r="A180" s="47"/>
      <c r="H180" s="59"/>
    </row>
    <row r="181" spans="1:8" s="60" customFormat="1" ht="14.25">
      <c r="A181" s="47"/>
      <c r="H181" s="59"/>
    </row>
    <row r="182" spans="1:8" s="60" customFormat="1" ht="14.25">
      <c r="A182" s="47"/>
      <c r="H182" s="59"/>
    </row>
    <row r="183" spans="1:8" s="60" customFormat="1" ht="14.25">
      <c r="A183" s="47"/>
      <c r="H183" s="59"/>
    </row>
    <row r="184" spans="1:8" s="60" customFormat="1" ht="14.25">
      <c r="A184" s="47"/>
      <c r="H184" s="59"/>
    </row>
    <row r="185" spans="1:8" s="60" customFormat="1" ht="14.25">
      <c r="A185" s="47"/>
      <c r="H185" s="59"/>
    </row>
    <row r="186" spans="1:8" s="60" customFormat="1" ht="14.25">
      <c r="A186" s="47"/>
      <c r="H186" s="59"/>
    </row>
    <row r="187" spans="1:8" s="60" customFormat="1" ht="14.25">
      <c r="A187" s="47"/>
      <c r="H187" s="59"/>
    </row>
    <row r="188" spans="1:8" s="60" customFormat="1" ht="14.25">
      <c r="A188" s="47"/>
      <c r="H188" s="59"/>
    </row>
    <row r="189" spans="1:8" s="60" customFormat="1" ht="14.25">
      <c r="A189" s="47"/>
      <c r="H189" s="59"/>
    </row>
    <row r="190" spans="1:8" s="60" customFormat="1" ht="14.25">
      <c r="A190" s="47"/>
      <c r="H190" s="59"/>
    </row>
    <row r="191" spans="1:8" s="60" customFormat="1" ht="14.25">
      <c r="A191" s="47"/>
      <c r="H191" s="59"/>
    </row>
    <row r="192" spans="1:8" s="60" customFormat="1" ht="14.25">
      <c r="A192" s="47"/>
      <c r="H192" s="59"/>
    </row>
    <row r="193" spans="1:8" s="60" customFormat="1" ht="14.25">
      <c r="A193" s="47"/>
      <c r="H193" s="59"/>
    </row>
    <row r="194" spans="1:8" s="60" customFormat="1" ht="14.25">
      <c r="A194" s="47"/>
      <c r="H194" s="59"/>
    </row>
    <row r="195" spans="1:8" s="60" customFormat="1" ht="14.25">
      <c r="A195" s="47"/>
      <c r="H195" s="59"/>
    </row>
    <row r="196" spans="1:8" s="60" customFormat="1" ht="14.25">
      <c r="A196" s="47"/>
      <c r="H196" s="59"/>
    </row>
    <row r="197" spans="1:8" s="60" customFormat="1" ht="14.25">
      <c r="A197" s="47"/>
      <c r="H197" s="59"/>
    </row>
    <row r="198" spans="1:8" s="60" customFormat="1" ht="14.25">
      <c r="A198" s="47"/>
      <c r="H198" s="59"/>
    </row>
    <row r="199" spans="1:8" s="60" customFormat="1" ht="14.25">
      <c r="A199" s="47"/>
      <c r="H199" s="59"/>
    </row>
    <row r="200" spans="1:8" s="60" customFormat="1" ht="14.25">
      <c r="A200" s="47"/>
      <c r="H200" s="59"/>
    </row>
    <row r="201" spans="1:8" s="60" customFormat="1" ht="14.25">
      <c r="A201" s="47"/>
      <c r="H201" s="59"/>
    </row>
    <row r="202" spans="1:8" s="60" customFormat="1" ht="14.25">
      <c r="A202" s="47"/>
      <c r="H202" s="59"/>
    </row>
    <row r="203" spans="1:8" s="60" customFormat="1" ht="14.25">
      <c r="A203" s="47"/>
      <c r="H203" s="59"/>
    </row>
    <row r="204" spans="1:8" s="60" customFormat="1" ht="14.25">
      <c r="A204" s="47"/>
      <c r="H204" s="59"/>
    </row>
    <row r="205" spans="1:8" s="60" customFormat="1" ht="14.25">
      <c r="A205" s="47"/>
      <c r="H205" s="59"/>
    </row>
    <row r="206" spans="1:8" s="60" customFormat="1" ht="14.25">
      <c r="A206" s="47"/>
      <c r="H206" s="59"/>
    </row>
    <row r="207" spans="1:8" s="60" customFormat="1" ht="14.25">
      <c r="A207" s="47"/>
      <c r="H207" s="59"/>
    </row>
    <row r="208" spans="1:8" s="60" customFormat="1" ht="14.25">
      <c r="A208" s="47"/>
      <c r="H208" s="59"/>
    </row>
    <row r="209" spans="1:8" s="60" customFormat="1" ht="14.25">
      <c r="A209" s="47"/>
      <c r="H209" s="59"/>
    </row>
    <row r="210" spans="1:8" s="60" customFormat="1" ht="14.25">
      <c r="A210" s="47"/>
      <c r="H210" s="59"/>
    </row>
    <row r="211" spans="1:8" s="60" customFormat="1" ht="14.25">
      <c r="A211" s="47"/>
      <c r="H211" s="59"/>
    </row>
    <row r="212" spans="1:8" s="60" customFormat="1" ht="14.25">
      <c r="A212" s="47"/>
      <c r="H212" s="59"/>
    </row>
    <row r="213" spans="1:8" s="60" customFormat="1" ht="14.25">
      <c r="A213" s="47"/>
      <c r="H213" s="59"/>
    </row>
    <row r="214" spans="1:8" s="60" customFormat="1" ht="14.25">
      <c r="A214" s="47"/>
      <c r="H214" s="59"/>
    </row>
    <row r="215" spans="1:8" s="60" customFormat="1" ht="14.25">
      <c r="A215" s="47"/>
      <c r="H215" s="59"/>
    </row>
    <row r="216" spans="1:8" s="60" customFormat="1" ht="14.25">
      <c r="A216" s="47"/>
      <c r="H216" s="59"/>
    </row>
    <row r="217" spans="1:8" s="60" customFormat="1" ht="14.25">
      <c r="A217" s="47"/>
      <c r="H217" s="59"/>
    </row>
    <row r="218" spans="1:8" s="60" customFormat="1" ht="14.25">
      <c r="A218" s="47"/>
      <c r="H218" s="59"/>
    </row>
    <row r="219" spans="1:8" s="60" customFormat="1" ht="14.25">
      <c r="A219" s="47"/>
      <c r="H219" s="59"/>
    </row>
    <row r="220" spans="1:8" s="60" customFormat="1" ht="14.25">
      <c r="A220" s="47"/>
      <c r="H220" s="59"/>
    </row>
    <row r="221" spans="1:8" s="60" customFormat="1" ht="14.25">
      <c r="A221" s="47"/>
      <c r="H221" s="59"/>
    </row>
    <row r="222" spans="1:8" s="60" customFormat="1" ht="14.25">
      <c r="A222" s="47"/>
      <c r="H222" s="59"/>
    </row>
    <row r="223" spans="1:8" s="60" customFormat="1" ht="14.25">
      <c r="A223" s="47"/>
      <c r="H223" s="59"/>
    </row>
    <row r="224" spans="1:8" s="60" customFormat="1" ht="14.25">
      <c r="A224" s="47"/>
      <c r="H224" s="59"/>
    </row>
    <row r="225" spans="1:8" s="60" customFormat="1" ht="14.25">
      <c r="A225" s="47"/>
      <c r="H225" s="59"/>
    </row>
    <row r="226" spans="1:8" s="60" customFormat="1" ht="14.25">
      <c r="A226" s="47"/>
      <c r="H226" s="59"/>
    </row>
    <row r="227" spans="1:8" s="60" customFormat="1" ht="14.25">
      <c r="A227" s="47"/>
      <c r="H227" s="59"/>
    </row>
    <row r="228" spans="1:8" s="60" customFormat="1" ht="14.25">
      <c r="A228" s="47"/>
      <c r="H228" s="59"/>
    </row>
    <row r="229" spans="1:8" s="60" customFormat="1" ht="14.25">
      <c r="A229" s="47"/>
      <c r="H229" s="59"/>
    </row>
    <row r="230" spans="1:8" s="60" customFormat="1" ht="14.25">
      <c r="A230" s="47"/>
      <c r="H230" s="59"/>
    </row>
    <row r="231" spans="1:8" s="60" customFormat="1" ht="14.25">
      <c r="A231" s="47"/>
      <c r="H231" s="59"/>
    </row>
    <row r="232" spans="1:8" s="60" customFormat="1" ht="14.25">
      <c r="A232" s="47"/>
      <c r="H232" s="59"/>
    </row>
    <row r="233" spans="1:8" s="60" customFormat="1" ht="14.25">
      <c r="A233" s="47"/>
      <c r="H233" s="59"/>
    </row>
    <row r="234" spans="1:8" s="60" customFormat="1" ht="14.25">
      <c r="A234" s="47"/>
      <c r="H234" s="59"/>
    </row>
    <row r="235" spans="1:8" s="60" customFormat="1" ht="14.25">
      <c r="A235" s="47"/>
      <c r="H235" s="59"/>
    </row>
    <row r="236" spans="1:8" s="60" customFormat="1" ht="14.25">
      <c r="A236" s="47"/>
      <c r="H236" s="59"/>
    </row>
    <row r="237" spans="1:8" s="60" customFormat="1" ht="14.25">
      <c r="A237" s="47"/>
      <c r="H237" s="59"/>
    </row>
    <row r="238" spans="1:8" s="60" customFormat="1" ht="14.25">
      <c r="A238" s="47"/>
      <c r="H238" s="59"/>
    </row>
    <row r="239" spans="1:8" s="60" customFormat="1" ht="14.25">
      <c r="A239" s="47"/>
      <c r="H239" s="59"/>
    </row>
    <row r="240" spans="1:8" s="60" customFormat="1" ht="14.25">
      <c r="A240" s="47"/>
      <c r="H240" s="59"/>
    </row>
    <row r="241" spans="1:8" s="60" customFormat="1" ht="14.25">
      <c r="A241" s="47"/>
      <c r="H241" s="59"/>
    </row>
    <row r="242" spans="1:8" s="60" customFormat="1" ht="14.25">
      <c r="A242" s="47"/>
      <c r="H242" s="59"/>
    </row>
    <row r="243" spans="1:8" s="60" customFormat="1" ht="14.25">
      <c r="A243" s="47"/>
      <c r="H243" s="59"/>
    </row>
    <row r="244" spans="1:8" s="60" customFormat="1" ht="14.25">
      <c r="A244" s="47"/>
      <c r="H244" s="59"/>
    </row>
    <row r="245" spans="1:8" s="60" customFormat="1" ht="14.25">
      <c r="A245" s="47"/>
      <c r="H245" s="59"/>
    </row>
    <row r="246" spans="1:8" s="60" customFormat="1" ht="14.25">
      <c r="A246" s="47"/>
      <c r="H246" s="59"/>
    </row>
    <row r="247" spans="1:8" s="60" customFormat="1" ht="14.25">
      <c r="A247" s="47"/>
      <c r="H247" s="59"/>
    </row>
    <row r="248" spans="1:8" s="60" customFormat="1" ht="14.25">
      <c r="A248" s="47"/>
      <c r="H248" s="59"/>
    </row>
    <row r="249" spans="1:8" s="60" customFormat="1" ht="14.25">
      <c r="A249" s="47"/>
      <c r="H249" s="59"/>
    </row>
    <row r="250" spans="1:8" s="60" customFormat="1" ht="14.25">
      <c r="A250" s="47"/>
      <c r="H250" s="59"/>
    </row>
    <row r="251" spans="1:8" s="60" customFormat="1" ht="14.25">
      <c r="A251" s="47"/>
      <c r="H251" s="59"/>
    </row>
    <row r="252" spans="1:8" s="60" customFormat="1" ht="14.25">
      <c r="A252" s="47"/>
      <c r="H252" s="59"/>
    </row>
    <row r="253" spans="1:8" s="60" customFormat="1" ht="14.25">
      <c r="A253" s="47"/>
      <c r="H253" s="59"/>
    </row>
    <row r="254" spans="1:8" s="60" customFormat="1" ht="14.25">
      <c r="A254" s="47"/>
      <c r="H254" s="59"/>
    </row>
    <row r="255" spans="1:8" s="60" customFormat="1" ht="14.25">
      <c r="A255" s="47"/>
      <c r="H255" s="59"/>
    </row>
    <row r="256" spans="1:8" s="60" customFormat="1" ht="14.25">
      <c r="A256" s="47"/>
      <c r="H256" s="59"/>
    </row>
    <row r="257" spans="1:8" s="60" customFormat="1" ht="14.25">
      <c r="A257" s="47"/>
      <c r="H257" s="59"/>
    </row>
    <row r="258" spans="1:8" s="60" customFormat="1" ht="14.25">
      <c r="A258" s="47"/>
      <c r="H258" s="59"/>
    </row>
    <row r="259" spans="1:8" s="60" customFormat="1" ht="14.25">
      <c r="A259" s="47"/>
      <c r="H259" s="59"/>
    </row>
    <row r="260" spans="1:8" s="60" customFormat="1" ht="14.25">
      <c r="A260" s="47"/>
      <c r="H260" s="59"/>
    </row>
    <row r="261" spans="1:8" s="60" customFormat="1" ht="14.25">
      <c r="A261" s="47"/>
      <c r="H261" s="59"/>
    </row>
    <row r="262" spans="1:8" s="60" customFormat="1" ht="14.25">
      <c r="A262" s="47"/>
      <c r="H262" s="59"/>
    </row>
    <row r="263" spans="1:8" s="60" customFormat="1" ht="14.25">
      <c r="A263" s="47"/>
      <c r="H263" s="59"/>
    </row>
    <row r="264" spans="1:8" s="60" customFormat="1" ht="14.25">
      <c r="A264" s="47"/>
      <c r="H264" s="59"/>
    </row>
    <row r="265" spans="1:8" s="60" customFormat="1" ht="14.25">
      <c r="A265" s="47"/>
      <c r="H265" s="59"/>
    </row>
    <row r="266" spans="1:8" s="60" customFormat="1" ht="14.25">
      <c r="A266" s="47"/>
      <c r="H266" s="59"/>
    </row>
    <row r="267" spans="1:8" s="60" customFormat="1" ht="14.25">
      <c r="A267" s="47"/>
      <c r="H267" s="59"/>
    </row>
    <row r="268" spans="1:8" s="60" customFormat="1" ht="14.25">
      <c r="A268" s="47"/>
      <c r="H268" s="59"/>
    </row>
    <row r="269" spans="1:8" s="60" customFormat="1" ht="14.25">
      <c r="A269" s="47"/>
      <c r="H269" s="59"/>
    </row>
    <row r="270" spans="1:8" s="60" customFormat="1" ht="14.25">
      <c r="A270" s="47"/>
      <c r="H270" s="59"/>
    </row>
    <row r="271" spans="1:8" s="60" customFormat="1" ht="14.25">
      <c r="A271" s="47"/>
      <c r="H271" s="59"/>
    </row>
    <row r="272" spans="1:8" s="60" customFormat="1" ht="14.25">
      <c r="A272" s="47"/>
      <c r="H272" s="59"/>
    </row>
    <row r="273" spans="1:8" s="60" customFormat="1" ht="14.25">
      <c r="A273" s="47"/>
      <c r="H273" s="59"/>
    </row>
    <row r="274" spans="1:8" s="60" customFormat="1" ht="14.25">
      <c r="A274" s="47"/>
      <c r="H274" s="59"/>
    </row>
    <row r="275" spans="1:8" s="60" customFormat="1" ht="14.25">
      <c r="A275" s="47"/>
      <c r="H275" s="59"/>
    </row>
    <row r="276" spans="1:8" s="60" customFormat="1" ht="14.25">
      <c r="A276" s="47"/>
      <c r="H276" s="59"/>
    </row>
    <row r="277" spans="1:8" s="60" customFormat="1" ht="14.25">
      <c r="A277" s="47"/>
      <c r="H277" s="59"/>
    </row>
    <row r="278" spans="1:8" s="60" customFormat="1" ht="14.25">
      <c r="A278" s="47"/>
      <c r="H278" s="59"/>
    </row>
    <row r="279" spans="1:8" s="60" customFormat="1" ht="14.25">
      <c r="A279" s="47"/>
      <c r="H279" s="59"/>
    </row>
    <row r="280" spans="1:8" s="60" customFormat="1" ht="14.25">
      <c r="A280" s="47"/>
      <c r="H280" s="59"/>
    </row>
    <row r="281" spans="1:8" s="60" customFormat="1" ht="14.25">
      <c r="A281" s="47"/>
      <c r="H281" s="59"/>
    </row>
    <row r="282" spans="1:8" s="60" customFormat="1" ht="14.25">
      <c r="A282" s="47"/>
      <c r="H282" s="59"/>
    </row>
    <row r="283" spans="1:8" s="60" customFormat="1" ht="14.25">
      <c r="A283" s="47"/>
      <c r="H283" s="59"/>
    </row>
    <row r="284" spans="1:8" s="60" customFormat="1" ht="14.25">
      <c r="A284" s="47"/>
      <c r="H284" s="59"/>
    </row>
    <row r="285" spans="1:8" s="60" customFormat="1" ht="14.25">
      <c r="A285" s="47"/>
      <c r="H285" s="59"/>
    </row>
    <row r="286" spans="1:8" s="60" customFormat="1" ht="14.25">
      <c r="A286" s="47"/>
      <c r="H286" s="59"/>
    </row>
    <row r="287" spans="1:8" s="60" customFormat="1" ht="14.25">
      <c r="A287" s="47"/>
      <c r="H287" s="59"/>
    </row>
    <row r="288" spans="1:8" s="60" customFormat="1" ht="14.25">
      <c r="A288" s="47"/>
      <c r="H288" s="59"/>
    </row>
    <row r="289" spans="1:8" s="60" customFormat="1" ht="14.25">
      <c r="A289" s="47"/>
      <c r="H289" s="59"/>
    </row>
    <row r="290" spans="1:8" s="60" customFormat="1" ht="14.25">
      <c r="A290" s="47"/>
      <c r="H290" s="59"/>
    </row>
    <row r="291" spans="1:8" s="60" customFormat="1" ht="14.25">
      <c r="A291" s="47"/>
      <c r="H291" s="59"/>
    </row>
    <row r="292" spans="1:8" s="60" customFormat="1" ht="14.25">
      <c r="A292" s="47"/>
      <c r="H292" s="59"/>
    </row>
    <row r="293" spans="1:8" s="60" customFormat="1" ht="14.25">
      <c r="A293" s="47"/>
      <c r="H293" s="59"/>
    </row>
    <row r="294" spans="1:8" s="60" customFormat="1" ht="14.25">
      <c r="A294" s="47"/>
      <c r="H294" s="59"/>
    </row>
    <row r="295" spans="1:8" s="60" customFormat="1" ht="14.25">
      <c r="A295" s="47"/>
      <c r="H295" s="59"/>
    </row>
    <row r="296" spans="1:8" s="60" customFormat="1" ht="14.25">
      <c r="A296" s="47"/>
      <c r="H296" s="59"/>
    </row>
    <row r="297" spans="1:8" s="60" customFormat="1" ht="14.25">
      <c r="A297" s="47"/>
      <c r="H297" s="59"/>
    </row>
    <row r="298" spans="1:8" s="60" customFormat="1" ht="14.25">
      <c r="A298" s="47"/>
      <c r="H298" s="59"/>
    </row>
    <row r="299" spans="1:8" s="60" customFormat="1" ht="14.25">
      <c r="A299" s="47"/>
      <c r="H299" s="59"/>
    </row>
    <row r="300" spans="1:8" s="60" customFormat="1" ht="14.25">
      <c r="A300" s="47"/>
      <c r="H300" s="59"/>
    </row>
    <row r="301" spans="1:8" s="60" customFormat="1" ht="14.25">
      <c r="A301" s="47"/>
      <c r="H301" s="59"/>
    </row>
    <row r="302" spans="1:8" s="60" customFormat="1" ht="14.25">
      <c r="A302" s="47"/>
      <c r="H302" s="59"/>
    </row>
    <row r="303" spans="1:8" s="60" customFormat="1" ht="14.25">
      <c r="A303" s="47"/>
      <c r="H303" s="59"/>
    </row>
    <row r="304" spans="1:8" s="60" customFormat="1" ht="14.25">
      <c r="A304" s="47"/>
      <c r="H304" s="59"/>
    </row>
    <row r="305" spans="1:8" s="60" customFormat="1" ht="14.25">
      <c r="A305" s="47"/>
      <c r="H305" s="59"/>
    </row>
    <row r="306" spans="1:8" s="60" customFormat="1" ht="14.25">
      <c r="A306" s="47"/>
      <c r="H306" s="59"/>
    </row>
    <row r="307" spans="1:8" s="60" customFormat="1" ht="14.25">
      <c r="A307" s="47"/>
      <c r="H307" s="59"/>
    </row>
    <row r="308" spans="1:8" s="60" customFormat="1" ht="14.25">
      <c r="A308" s="47"/>
      <c r="H308" s="59"/>
    </row>
    <row r="309" spans="1:8" s="60" customFormat="1" ht="14.25">
      <c r="A309" s="47"/>
      <c r="H309" s="59"/>
    </row>
    <row r="310" spans="1:8" s="60" customFormat="1" ht="14.25">
      <c r="A310" s="47"/>
      <c r="H310" s="59"/>
    </row>
    <row r="311" spans="1:8" s="60" customFormat="1" ht="14.25">
      <c r="A311" s="47"/>
      <c r="H311" s="59"/>
    </row>
    <row r="312" spans="1:8" s="60" customFormat="1" ht="14.25">
      <c r="A312" s="47"/>
      <c r="H312" s="59"/>
    </row>
    <row r="313" spans="1:8" s="60" customFormat="1" ht="14.25">
      <c r="A313" s="47"/>
      <c r="H313" s="59"/>
    </row>
    <row r="314" spans="1:8" s="60" customFormat="1" ht="14.25">
      <c r="A314" s="47"/>
      <c r="H314" s="59"/>
    </row>
    <row r="315" spans="1:8" s="60" customFormat="1" ht="14.25">
      <c r="A315" s="47"/>
      <c r="H315" s="59"/>
    </row>
    <row r="316" spans="1:8" s="60" customFormat="1" ht="14.25">
      <c r="A316" s="47"/>
      <c r="H316" s="59"/>
    </row>
    <row r="317" spans="1:8" s="60" customFormat="1" ht="14.25">
      <c r="A317" s="47"/>
      <c r="H317" s="59"/>
    </row>
    <row r="318" spans="1:8" s="60" customFormat="1" ht="14.25">
      <c r="A318" s="47"/>
      <c r="H318" s="59"/>
    </row>
    <row r="319" spans="1:8" s="60" customFormat="1" ht="14.25">
      <c r="A319" s="47"/>
      <c r="H319" s="59"/>
    </row>
    <row r="320" spans="1:8" s="60" customFormat="1" ht="14.25">
      <c r="A320" s="47"/>
      <c r="H320" s="59"/>
    </row>
    <row r="321" spans="1:8" s="60" customFormat="1" ht="14.25">
      <c r="A321" s="47"/>
      <c r="H321" s="59"/>
    </row>
    <row r="322" spans="1:8" s="60" customFormat="1" ht="14.25">
      <c r="A322" s="47"/>
      <c r="H322" s="59"/>
    </row>
    <row r="323" spans="1:8" s="60" customFormat="1" ht="14.25">
      <c r="A323" s="47"/>
      <c r="H323" s="59"/>
    </row>
    <row r="324" spans="1:8" s="60" customFormat="1" ht="14.25">
      <c r="A324" s="47"/>
      <c r="H324" s="59"/>
    </row>
    <row r="325" spans="1:8" s="60" customFormat="1" ht="14.25">
      <c r="A325" s="47"/>
      <c r="H325" s="59"/>
    </row>
    <row r="326" spans="1:8" s="60" customFormat="1" ht="14.25">
      <c r="A326" s="47"/>
      <c r="H326" s="59"/>
    </row>
    <row r="327" spans="1:8" s="60" customFormat="1" ht="14.25">
      <c r="A327" s="47"/>
      <c r="H327" s="59"/>
    </row>
    <row r="328" spans="1:8" s="60" customFormat="1" ht="14.25">
      <c r="A328" s="47"/>
      <c r="H328" s="59"/>
    </row>
    <row r="329" spans="1:8" s="60" customFormat="1" ht="14.25">
      <c r="A329" s="47"/>
      <c r="H329" s="59"/>
    </row>
    <row r="330" spans="1:8" s="60" customFormat="1" ht="14.25">
      <c r="A330" s="47"/>
      <c r="H330" s="59"/>
    </row>
    <row r="331" spans="1:8" s="60" customFormat="1" ht="14.25">
      <c r="A331" s="47"/>
      <c r="H331" s="59"/>
    </row>
    <row r="332" spans="1:8" s="60" customFormat="1" ht="14.25">
      <c r="A332" s="47"/>
      <c r="H332" s="59"/>
    </row>
    <row r="333" spans="1:8" s="60" customFormat="1" ht="14.25">
      <c r="A333" s="47"/>
      <c r="H333" s="59"/>
    </row>
    <row r="334" spans="1:8" s="60" customFormat="1" ht="14.25">
      <c r="A334" s="47"/>
      <c r="H334" s="59"/>
    </row>
    <row r="335" spans="1:8" s="60" customFormat="1" ht="14.25">
      <c r="A335" s="47"/>
      <c r="H335" s="59"/>
    </row>
    <row r="336" spans="1:8" s="60" customFormat="1" ht="14.25">
      <c r="A336" s="47"/>
      <c r="H336" s="59"/>
    </row>
    <row r="337" spans="1:8" s="60" customFormat="1" ht="14.25">
      <c r="A337" s="47"/>
      <c r="H337" s="59"/>
    </row>
    <row r="338" spans="1:8" s="60" customFormat="1" ht="14.25">
      <c r="A338" s="47"/>
      <c r="H338" s="59"/>
    </row>
    <row r="339" spans="1:8" s="60" customFormat="1" ht="14.25">
      <c r="A339" s="47"/>
      <c r="H339" s="59"/>
    </row>
    <row r="340" spans="1:8" s="60" customFormat="1" ht="14.25">
      <c r="A340" s="47"/>
      <c r="H340" s="59"/>
    </row>
    <row r="341" spans="1:8" s="60" customFormat="1" ht="14.25">
      <c r="A341" s="47"/>
      <c r="H341" s="59"/>
    </row>
    <row r="342" spans="1:8" s="60" customFormat="1" ht="14.25">
      <c r="A342" s="47"/>
      <c r="H342" s="59"/>
    </row>
    <row r="343" spans="1:8" s="60" customFormat="1" ht="14.25">
      <c r="A343" s="47"/>
      <c r="H343" s="59"/>
    </row>
    <row r="344" spans="1:8" s="60" customFormat="1" ht="14.25">
      <c r="A344" s="47"/>
      <c r="H344" s="59"/>
    </row>
    <row r="345" spans="1:8" s="60" customFormat="1" ht="14.25">
      <c r="A345" s="47"/>
      <c r="H345" s="59"/>
    </row>
    <row r="346" spans="1:8" s="60" customFormat="1" ht="14.25">
      <c r="A346" s="47"/>
      <c r="H346" s="59"/>
    </row>
    <row r="347" spans="1:8" s="60" customFormat="1" ht="14.25">
      <c r="A347" s="47"/>
      <c r="H347" s="59"/>
    </row>
    <row r="348" spans="1:8" s="60" customFormat="1" ht="14.25">
      <c r="A348" s="47"/>
      <c r="H348" s="59"/>
    </row>
    <row r="349" spans="1:8" s="60" customFormat="1" ht="14.25">
      <c r="A349" s="47"/>
      <c r="H349" s="59"/>
    </row>
    <row r="350" spans="1:8" s="60" customFormat="1" ht="14.25">
      <c r="A350" s="47"/>
      <c r="H350" s="59"/>
    </row>
    <row r="351" spans="1:8" s="60" customFormat="1" ht="14.25">
      <c r="A351" s="47"/>
      <c r="H351" s="59"/>
    </row>
    <row r="352" spans="1:8" s="60" customFormat="1" ht="14.25">
      <c r="A352" s="47"/>
      <c r="H352" s="59"/>
    </row>
    <row r="353" spans="1:8" s="60" customFormat="1" ht="14.25">
      <c r="A353" s="47"/>
      <c r="H353" s="59"/>
    </row>
    <row r="354" spans="1:8" s="60" customFormat="1" ht="14.25">
      <c r="A354" s="47"/>
      <c r="H354" s="59"/>
    </row>
    <row r="355" spans="1:8" s="60" customFormat="1" ht="14.25">
      <c r="A355" s="47"/>
      <c r="H355" s="59"/>
    </row>
    <row r="356" spans="1:8" s="60" customFormat="1" ht="14.25">
      <c r="A356" s="47"/>
      <c r="H356" s="59"/>
    </row>
    <row r="357" spans="1:8" s="60" customFormat="1" ht="14.25">
      <c r="A357" s="47"/>
      <c r="H357" s="59"/>
    </row>
    <row r="358" spans="1:8" s="60" customFormat="1" ht="14.25">
      <c r="A358" s="47"/>
      <c r="H358" s="59"/>
    </row>
    <row r="359" spans="1:8" s="60" customFormat="1" ht="14.25">
      <c r="A359" s="47"/>
      <c r="H359" s="59"/>
    </row>
    <row r="360" spans="1:8" s="60" customFormat="1" ht="14.25">
      <c r="A360" s="47"/>
      <c r="H360" s="59"/>
    </row>
    <row r="361" spans="1:8" s="60" customFormat="1" ht="14.25">
      <c r="A361" s="47"/>
      <c r="H361" s="59"/>
    </row>
    <row r="362" spans="1:8" s="60" customFormat="1" ht="14.25">
      <c r="A362" s="47"/>
      <c r="H362" s="59"/>
    </row>
    <row r="363" spans="1:8" s="60" customFormat="1" ht="14.25">
      <c r="A363" s="47"/>
      <c r="H363" s="59"/>
    </row>
    <row r="364" spans="1:8" s="60" customFormat="1" ht="14.25">
      <c r="A364" s="47"/>
      <c r="H364" s="59"/>
    </row>
    <row r="365" spans="1:8" s="60" customFormat="1" ht="14.25">
      <c r="A365" s="47"/>
      <c r="H365" s="59"/>
    </row>
    <row r="366" spans="1:8" s="60" customFormat="1" ht="14.25">
      <c r="A366" s="47"/>
      <c r="H366" s="59"/>
    </row>
    <row r="367" spans="1:8" s="60" customFormat="1" ht="14.25">
      <c r="A367" s="47"/>
      <c r="H367" s="59"/>
    </row>
    <row r="368" spans="1:8" s="60" customFormat="1" ht="14.25">
      <c r="A368" s="47"/>
      <c r="H368" s="59"/>
    </row>
    <row r="369" spans="1:8" s="60" customFormat="1" ht="14.25">
      <c r="A369" s="47"/>
      <c r="H369" s="59"/>
    </row>
    <row r="370" spans="1:8" s="60" customFormat="1" ht="14.25">
      <c r="A370" s="47"/>
      <c r="H370" s="59"/>
    </row>
    <row r="371" spans="1:8" s="60" customFormat="1" ht="14.25">
      <c r="A371" s="47"/>
      <c r="H371" s="59"/>
    </row>
    <row r="372" spans="1:8" s="60" customFormat="1" ht="14.25">
      <c r="A372" s="47"/>
      <c r="H372" s="59"/>
    </row>
    <row r="373" spans="1:8" s="60" customFormat="1" ht="14.25">
      <c r="A373" s="47"/>
      <c r="H373" s="59"/>
    </row>
    <row r="374" spans="1:8" s="60" customFormat="1" ht="14.25">
      <c r="A374" s="47"/>
      <c r="H374" s="59"/>
    </row>
    <row r="375" spans="1:8" s="60" customFormat="1" ht="14.25">
      <c r="A375" s="47"/>
      <c r="H375" s="59"/>
    </row>
    <row r="376" spans="1:8" s="60" customFormat="1" ht="14.25">
      <c r="A376" s="47"/>
      <c r="H376" s="59"/>
    </row>
    <row r="377" spans="1:8" s="60" customFormat="1" ht="14.25">
      <c r="A377" s="47"/>
      <c r="H377" s="59"/>
    </row>
    <row r="378" spans="1:8" s="60" customFormat="1" ht="14.25">
      <c r="A378" s="47"/>
      <c r="H378" s="59"/>
    </row>
    <row r="379" spans="1:8" s="60" customFormat="1" ht="14.25">
      <c r="A379" s="47"/>
      <c r="H379" s="59"/>
    </row>
    <row r="380" spans="1:8" s="60" customFormat="1" ht="14.25">
      <c r="A380" s="47"/>
      <c r="H380" s="59"/>
    </row>
    <row r="381" spans="1:8" s="60" customFormat="1" ht="14.25">
      <c r="A381" s="47"/>
      <c r="H381" s="59"/>
    </row>
    <row r="382" spans="1:8" s="60" customFormat="1" ht="14.25">
      <c r="A382" s="47"/>
      <c r="H382" s="59"/>
    </row>
  </sheetData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2011-08-26T06:52:23Z</cp:lastPrinted>
  <dcterms:created xsi:type="dcterms:W3CDTF">2007-05-25T06:11:15Z</dcterms:created>
  <dcterms:modified xsi:type="dcterms:W3CDTF">2011-08-26T06:52:26Z</dcterms:modified>
  <cp:category/>
  <cp:version/>
  <cp:contentType/>
  <cp:contentStatus/>
</cp:coreProperties>
</file>